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800" windowHeight="12720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<sst xmlns="http://schemas.openxmlformats.org/spreadsheetml/2006/main" count="98" uniqueCount="62">
  <si>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（千円）</t>
  </si>
  <si>
    <t>海　外　旅　行</t>
  </si>
  <si>
    <t>外　国　人　旅　行</t>
  </si>
  <si>
    <t>国　内　旅　行</t>
  </si>
  <si>
    <t>合　　　　　　計</t>
  </si>
  <si>
    <t>前年比</t>
  </si>
  <si>
    <t>ＪＴＢ</t>
  </si>
  <si>
    <t>近畿日本ツーリスト</t>
  </si>
  <si>
    <t>日本旅行</t>
  </si>
  <si>
    <t>阪急交通社</t>
  </si>
  <si>
    <t>ＪＴＢトラベランド</t>
  </si>
  <si>
    <t>エイチ・アイ・エス</t>
  </si>
  <si>
    <t>-</t>
  </si>
  <si>
    <t>日本通運</t>
  </si>
  <si>
    <t>名鉄観光サービス</t>
  </si>
  <si>
    <t>農協観光</t>
  </si>
  <si>
    <t>ｼﾞｬﾊﾟﾝﾂｱｰｼｽﾃﾑ</t>
  </si>
  <si>
    <t>全日空トラベル</t>
  </si>
  <si>
    <t>タビックスジャパン</t>
  </si>
  <si>
    <t>東武トラベル</t>
  </si>
  <si>
    <t>西鉄旅行</t>
  </si>
  <si>
    <t>小　　　計</t>
  </si>
  <si>
    <t>ビッグホリデー</t>
  </si>
  <si>
    <t>阪神電気鉄道</t>
  </si>
  <si>
    <t>ﾆｭｰ･ｵﾘｴﾝﾄ･ｴｷｽﾌﾟﾚｽ</t>
  </si>
  <si>
    <t>ﾄﾗﾍﾞﾙﾌﾟﾗｻﾞｲﾝﾀｰﾅｼｮﾅﾙ</t>
  </si>
  <si>
    <t>新日本トラベル</t>
  </si>
  <si>
    <t>京成トラベルサービス</t>
  </si>
  <si>
    <t>トラベル日本</t>
  </si>
  <si>
    <t>日立トラベルビューロー</t>
  </si>
  <si>
    <t>三交旅行</t>
  </si>
  <si>
    <t>合　　　計</t>
  </si>
  <si>
    <t>会　社　名</t>
  </si>
  <si>
    <t>北海道旅客鉄道</t>
  </si>
  <si>
    <t>東急観光</t>
  </si>
  <si>
    <t>ジャルパック</t>
  </si>
  <si>
    <t>読売旅行</t>
  </si>
  <si>
    <t>JTBワールド西日本</t>
  </si>
  <si>
    <t>日新航空サービス</t>
  </si>
  <si>
    <t>ジャスナイスウイング</t>
  </si>
  <si>
    <t>JR東海ツアーズ</t>
  </si>
  <si>
    <t>全日空スカイホリデー</t>
  </si>
  <si>
    <t>ﾊﾟｼﾌｨｯｸﾂｱｰｼｽﾃﾑｽﾞ</t>
  </si>
  <si>
    <t>JTBワールド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</si>
  <si>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</si>
  <si>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</si>
  <si>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</si>
  <si>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</si>
  <si>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</si>
  <si>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</si>
  <si>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</si>
  <si>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R&amp;Cツアーズ</t>
  </si>
  <si>
    <t>ダイエーオーエムシー</t>
  </si>
  <si>
    <t>小田急トラベルサービス</t>
  </si>
  <si>
    <t>内外航空サービス</t>
  </si>
  <si>
    <t>沖縄ツーリスト</t>
  </si>
  <si>
    <t>北海道ツアーシステム</t>
  </si>
  <si>
    <t>西日本旅客鉄道</t>
  </si>
  <si>
    <t>東日観光</t>
  </si>
  <si>
    <t>芙蓉航空サービス</t>
  </si>
  <si>
    <t>-</t>
  </si>
  <si>
    <t>主要旅行業者の2002年5月旅行取扱状況速報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</si>
</sst>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Osaka"/>
      <family val="0"/>
    </font>
    <font>
      <sz val="10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55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H13" sqref="H13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61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0</v>
      </c>
    </row>
    <row r="2" spans="1:13" ht="15.75">
      <c r="A2" s="38" t="s">
        <v>32</v>
      </c>
      <c r="B2" s="5" t="s">
        <v>1</v>
      </c>
      <c r="C2" s="6"/>
      <c r="D2" s="5"/>
      <c r="E2" s="7" t="s">
        <v>2</v>
      </c>
      <c r="F2" s="6"/>
      <c r="G2" s="8"/>
      <c r="H2" s="9" t="s">
        <v>3</v>
      </c>
      <c r="I2" s="6"/>
      <c r="J2" s="8"/>
      <c r="K2" s="9" t="s">
        <v>4</v>
      </c>
      <c r="L2" s="6"/>
      <c r="M2" s="10"/>
    </row>
    <row r="3" spans="1:13" ht="15.75">
      <c r="A3" s="39"/>
      <c r="B3" s="11">
        <v>35915</v>
      </c>
      <c r="C3" s="11">
        <v>35550</v>
      </c>
      <c r="D3" s="12" t="s">
        <v>5</v>
      </c>
      <c r="E3" s="11">
        <v>35915</v>
      </c>
      <c r="F3" s="11">
        <v>35550</v>
      </c>
      <c r="G3" s="12" t="s">
        <v>5</v>
      </c>
      <c r="H3" s="11">
        <v>35915</v>
      </c>
      <c r="I3" s="11">
        <v>35550</v>
      </c>
      <c r="J3" s="12" t="s">
        <v>5</v>
      </c>
      <c r="K3" s="11">
        <v>35915</v>
      </c>
      <c r="L3" s="11">
        <v>35550</v>
      </c>
      <c r="M3" s="12" t="s">
        <v>5</v>
      </c>
    </row>
    <row r="4" spans="1:13" ht="15.75">
      <c r="A4" s="13" t="s">
        <v>6</v>
      </c>
      <c r="B4" s="14">
        <v>37918030</v>
      </c>
      <c r="C4" s="14">
        <v>39815596</v>
      </c>
      <c r="D4" s="15">
        <f aca="true" t="shared" si="0" ref="D4:D35">SUM(B4/C4)</f>
        <v>0.9523411378797394</v>
      </c>
      <c r="E4" s="14">
        <v>1835780</v>
      </c>
      <c r="F4" s="14">
        <v>1678044</v>
      </c>
      <c r="G4" s="15">
        <f aca="true" t="shared" si="1" ref="G4:G9">SUM(E4/F4)</f>
        <v>1.0939999189532574</v>
      </c>
      <c r="H4" s="14">
        <v>79757774</v>
      </c>
      <c r="I4" s="14">
        <v>77794373</v>
      </c>
      <c r="J4" s="15">
        <f aca="true" t="shared" si="2" ref="J4:J12">SUM(H4/I4)</f>
        <v>1.0252383421099107</v>
      </c>
      <c r="K4" s="14">
        <f aca="true" t="shared" si="3" ref="K4:K28">SUM(B4+E4+H4)</f>
        <v>119511584</v>
      </c>
      <c r="L4" s="14">
        <f aca="true" t="shared" si="4" ref="L4:L28">SUM(C4+F4+I4)</f>
        <v>119288013</v>
      </c>
      <c r="M4" s="15">
        <f aca="true" t="shared" si="5" ref="M4:M35">SUM(K4/L4)</f>
        <v>1.001874211786896</v>
      </c>
    </row>
    <row r="5" spans="1:13" ht="15.75">
      <c r="A5" s="13" t="s">
        <v>7</v>
      </c>
      <c r="B5" s="14">
        <v>18977453</v>
      </c>
      <c r="C5" s="14">
        <v>21022766</v>
      </c>
      <c r="D5" s="15">
        <f t="shared" si="0"/>
        <v>0.9027096149003419</v>
      </c>
      <c r="E5" s="14">
        <v>323138</v>
      </c>
      <c r="F5" s="14">
        <v>195909</v>
      </c>
      <c r="G5" s="15">
        <f t="shared" si="1"/>
        <v>1.6494290716608222</v>
      </c>
      <c r="H5" s="14">
        <v>39900562</v>
      </c>
      <c r="I5" s="14">
        <v>40674965</v>
      </c>
      <c r="J5" s="15">
        <f t="shared" si="2"/>
        <v>0.9809611882886685</v>
      </c>
      <c r="K5" s="14">
        <f t="shared" si="3"/>
        <v>59201153</v>
      </c>
      <c r="L5" s="14">
        <f t="shared" si="4"/>
        <v>61893640</v>
      </c>
      <c r="M5" s="15">
        <f t="shared" si="5"/>
        <v>0.95649816362392</v>
      </c>
    </row>
    <row r="6" spans="1:13" ht="15.75">
      <c r="A6" s="13" t="s">
        <v>8</v>
      </c>
      <c r="B6" s="14">
        <v>11074147</v>
      </c>
      <c r="C6" s="14">
        <v>10959828</v>
      </c>
      <c r="D6" s="15">
        <f t="shared" si="0"/>
        <v>1.010430729387359</v>
      </c>
      <c r="E6" s="14">
        <v>285121</v>
      </c>
      <c r="F6" s="14">
        <v>214796</v>
      </c>
      <c r="G6" s="15">
        <f t="shared" si="1"/>
        <v>1.3274036760461088</v>
      </c>
      <c r="H6" s="14">
        <v>27800960</v>
      </c>
      <c r="I6" s="14">
        <v>24749391</v>
      </c>
      <c r="J6" s="15">
        <f t="shared" si="2"/>
        <v>1.1232987510682586</v>
      </c>
      <c r="K6" s="14">
        <f t="shared" si="3"/>
        <v>39160228</v>
      </c>
      <c r="L6" s="14">
        <f t="shared" si="4"/>
        <v>35924015</v>
      </c>
      <c r="M6" s="15">
        <f t="shared" si="5"/>
        <v>1.0900849473534626</v>
      </c>
    </row>
    <row r="7" spans="1:13" ht="15.75">
      <c r="A7" s="13" t="s">
        <v>9</v>
      </c>
      <c r="B7" s="14">
        <v>17908899</v>
      </c>
      <c r="C7" s="14">
        <v>19268793</v>
      </c>
      <c r="D7" s="15">
        <f t="shared" si="0"/>
        <v>0.9294250553213167</v>
      </c>
      <c r="E7" s="14">
        <v>21097</v>
      </c>
      <c r="F7" s="14">
        <v>72558</v>
      </c>
      <c r="G7" s="15">
        <f t="shared" si="1"/>
        <v>0.29076049505223406</v>
      </c>
      <c r="H7" s="14">
        <v>5258553</v>
      </c>
      <c r="I7" s="14">
        <v>6602216</v>
      </c>
      <c r="J7" s="15">
        <f t="shared" si="2"/>
        <v>0.7964830293343932</v>
      </c>
      <c r="K7" s="14">
        <f t="shared" si="3"/>
        <v>23188549</v>
      </c>
      <c r="L7" s="14">
        <f t="shared" si="4"/>
        <v>25943567</v>
      </c>
      <c r="M7" s="15">
        <f t="shared" si="5"/>
        <v>0.8938072779275109</v>
      </c>
    </row>
    <row r="8" spans="1:13" ht="15.75">
      <c r="A8" s="13" t="s">
        <v>10</v>
      </c>
      <c r="B8" s="14">
        <v>4201188</v>
      </c>
      <c r="C8" s="14">
        <v>4446839</v>
      </c>
      <c r="D8" s="15">
        <f t="shared" si="0"/>
        <v>0.9447582878534617</v>
      </c>
      <c r="E8" s="14">
        <v>2335</v>
      </c>
      <c r="F8" s="14">
        <v>2347</v>
      </c>
      <c r="G8" s="15">
        <f t="shared" si="1"/>
        <v>0.9948870899020026</v>
      </c>
      <c r="H8" s="14">
        <v>11361884</v>
      </c>
      <c r="I8" s="14">
        <v>11206597</v>
      </c>
      <c r="J8" s="15">
        <f t="shared" si="2"/>
        <v>1.013856748841776</v>
      </c>
      <c r="K8" s="14">
        <f t="shared" si="3"/>
        <v>15565407</v>
      </c>
      <c r="L8" s="14">
        <f t="shared" si="4"/>
        <v>15655783</v>
      </c>
      <c r="M8" s="15">
        <f t="shared" si="5"/>
        <v>0.9942273088481106</v>
      </c>
    </row>
    <row r="9" spans="1:13" ht="15.75">
      <c r="A9" s="13" t="s">
        <v>34</v>
      </c>
      <c r="B9" s="14">
        <v>4390546</v>
      </c>
      <c r="C9" s="14">
        <v>5408355</v>
      </c>
      <c r="D9" s="15">
        <f t="shared" si="0"/>
        <v>0.811808026655055</v>
      </c>
      <c r="E9" s="14">
        <v>27756</v>
      </c>
      <c r="F9" s="14">
        <v>149704</v>
      </c>
      <c r="G9" s="15">
        <f t="shared" si="1"/>
        <v>0.1854058675786886</v>
      </c>
      <c r="H9" s="14">
        <v>13990086</v>
      </c>
      <c r="I9" s="14">
        <v>16074783</v>
      </c>
      <c r="J9" s="15">
        <f t="shared" si="2"/>
        <v>0.8703125883565582</v>
      </c>
      <c r="K9" s="14">
        <f t="shared" si="3"/>
        <v>18408388</v>
      </c>
      <c r="L9" s="14">
        <f t="shared" si="4"/>
        <v>21632842</v>
      </c>
      <c r="M9" s="15">
        <f t="shared" si="5"/>
        <v>0.8509463527723264</v>
      </c>
    </row>
    <row r="10" spans="1:13" ht="15.75">
      <c r="A10" s="13" t="s">
        <v>11</v>
      </c>
      <c r="B10" s="14">
        <v>12879514</v>
      </c>
      <c r="C10" s="14">
        <v>12347932</v>
      </c>
      <c r="D10" s="15">
        <f t="shared" si="0"/>
        <v>1.043050285667268</v>
      </c>
      <c r="E10" s="14">
        <v>0</v>
      </c>
      <c r="F10" s="14">
        <v>0</v>
      </c>
      <c r="G10" s="16" t="s">
        <v>12</v>
      </c>
      <c r="H10" s="14">
        <v>463284</v>
      </c>
      <c r="I10" s="14">
        <v>410900</v>
      </c>
      <c r="J10" s="15">
        <f t="shared" si="2"/>
        <v>1.1274860063275736</v>
      </c>
      <c r="K10" s="14">
        <f t="shared" si="3"/>
        <v>13342798</v>
      </c>
      <c r="L10" s="14">
        <f t="shared" si="4"/>
        <v>12758832</v>
      </c>
      <c r="M10" s="15">
        <f t="shared" si="5"/>
        <v>1.0457695500653978</v>
      </c>
    </row>
    <row r="11" spans="1:13" ht="15.75">
      <c r="A11" s="13" t="s">
        <v>13</v>
      </c>
      <c r="B11" s="14">
        <v>8446552</v>
      </c>
      <c r="C11" s="14">
        <v>8728753</v>
      </c>
      <c r="D11" s="15">
        <f t="shared" si="0"/>
        <v>0.9676699523975533</v>
      </c>
      <c r="E11" s="14">
        <v>34880</v>
      </c>
      <c r="F11" s="14">
        <v>75080</v>
      </c>
      <c r="G11" s="15">
        <f>SUM(E11/F11)</f>
        <v>0.4645711241342568</v>
      </c>
      <c r="H11" s="14">
        <v>4383815</v>
      </c>
      <c r="I11" s="14">
        <v>4285838</v>
      </c>
      <c r="J11" s="15">
        <f t="shared" si="2"/>
        <v>1.0228606400895228</v>
      </c>
      <c r="K11" s="14">
        <f t="shared" si="3"/>
        <v>12865247</v>
      </c>
      <c r="L11" s="14">
        <f t="shared" si="4"/>
        <v>13089671</v>
      </c>
      <c r="M11" s="15">
        <f t="shared" si="5"/>
        <v>0.9828548784763192</v>
      </c>
    </row>
    <row r="12" spans="1:13" ht="15.75">
      <c r="A12" s="13" t="s">
        <v>14</v>
      </c>
      <c r="B12" s="14">
        <v>2508531</v>
      </c>
      <c r="C12" s="14">
        <v>2920968</v>
      </c>
      <c r="D12" s="15">
        <f t="shared" si="0"/>
        <v>0.8588012604040852</v>
      </c>
      <c r="E12" s="14">
        <v>16169</v>
      </c>
      <c r="F12" s="14">
        <v>14959</v>
      </c>
      <c r="G12" s="16" t="s">
        <v>12</v>
      </c>
      <c r="H12" s="14">
        <v>8580525</v>
      </c>
      <c r="I12" s="14">
        <v>8830328</v>
      </c>
      <c r="J12" s="15">
        <f t="shared" si="2"/>
        <v>0.9717107903579573</v>
      </c>
      <c r="K12" s="14">
        <f t="shared" si="3"/>
        <v>11105225</v>
      </c>
      <c r="L12" s="14">
        <f t="shared" si="4"/>
        <v>11766255</v>
      </c>
      <c r="M12" s="15">
        <f t="shared" si="5"/>
        <v>0.9438198475215775</v>
      </c>
    </row>
    <row r="13" spans="1:13" ht="15.75">
      <c r="A13" s="13" t="s">
        <v>15</v>
      </c>
      <c r="B13" s="14">
        <v>916179</v>
      </c>
      <c r="C13" s="14">
        <v>890548</v>
      </c>
      <c r="D13" s="15">
        <f t="shared" si="0"/>
        <v>1.0287811549742405</v>
      </c>
      <c r="E13" s="14">
        <v>61802</v>
      </c>
      <c r="F13" s="14">
        <v>33389</v>
      </c>
      <c r="G13" s="15">
        <f>SUM(E13/F13)</f>
        <v>1.8509688819671148</v>
      </c>
      <c r="H13" s="14">
        <v>5369640</v>
      </c>
      <c r="I13" s="14">
        <v>5798553</v>
      </c>
      <c r="J13" s="15">
        <f aca="true" t="shared" si="6" ref="J13:J20">SUM(H13/I13)</f>
        <v>0.9260310287756273</v>
      </c>
      <c r="K13" s="14">
        <f t="shared" si="3"/>
        <v>6347621</v>
      </c>
      <c r="L13" s="14">
        <f t="shared" si="4"/>
        <v>6722490</v>
      </c>
      <c r="M13" s="15">
        <f t="shared" si="5"/>
        <v>0.944236584955872</v>
      </c>
    </row>
    <row r="14" spans="1:13" ht="15.75">
      <c r="A14" s="13" t="s">
        <v>35</v>
      </c>
      <c r="B14" s="14">
        <v>9374370</v>
      </c>
      <c r="C14" s="14">
        <v>10637352</v>
      </c>
      <c r="D14" s="15">
        <f t="shared" si="0"/>
        <v>0.8812691354013668</v>
      </c>
      <c r="E14" s="14">
        <v>0</v>
      </c>
      <c r="F14" s="14">
        <v>0</v>
      </c>
      <c r="G14" s="16" t="s">
        <v>12</v>
      </c>
      <c r="H14" s="14">
        <v>0</v>
      </c>
      <c r="I14" s="14">
        <v>0</v>
      </c>
      <c r="J14" s="16" t="s">
        <v>12</v>
      </c>
      <c r="K14" s="14">
        <f t="shared" si="3"/>
        <v>9374370</v>
      </c>
      <c r="L14" s="14">
        <f t="shared" si="4"/>
        <v>10637352</v>
      </c>
      <c r="M14" s="15">
        <f t="shared" si="5"/>
        <v>0.8812691354013668</v>
      </c>
    </row>
    <row r="15" spans="1:13" ht="15.75">
      <c r="A15" s="13" t="s">
        <v>36</v>
      </c>
      <c r="B15" s="14">
        <v>1061894</v>
      </c>
      <c r="C15" s="14">
        <v>1124202</v>
      </c>
      <c r="D15" s="15">
        <f t="shared" si="0"/>
        <v>0.9445757968763621</v>
      </c>
      <c r="E15" s="14">
        <v>6794</v>
      </c>
      <c r="F15" s="14">
        <v>4754</v>
      </c>
      <c r="G15" s="15">
        <f>SUM(E15/F15)</f>
        <v>1.4291123264619268</v>
      </c>
      <c r="H15" s="14">
        <v>6446508</v>
      </c>
      <c r="I15" s="14">
        <v>6714096</v>
      </c>
      <c r="J15" s="15">
        <f t="shared" si="6"/>
        <v>0.9601453419790245</v>
      </c>
      <c r="K15" s="14">
        <f t="shared" si="3"/>
        <v>7515196</v>
      </c>
      <c r="L15" s="14">
        <f t="shared" si="4"/>
        <v>7843052</v>
      </c>
      <c r="M15" s="15">
        <f t="shared" si="5"/>
        <v>0.958197905611234</v>
      </c>
    </row>
    <row r="16" spans="1:13" ht="15.75">
      <c r="A16" s="13" t="s">
        <v>16</v>
      </c>
      <c r="B16" s="14">
        <v>2520631</v>
      </c>
      <c r="C16" s="14">
        <v>2852723</v>
      </c>
      <c r="D16" s="15">
        <f t="shared" si="0"/>
        <v>0.8835877160172929</v>
      </c>
      <c r="E16" s="14">
        <v>81566</v>
      </c>
      <c r="F16" s="14">
        <v>77079</v>
      </c>
      <c r="G16" s="15">
        <f>SUM(E16/F16)</f>
        <v>1.0582130022444505</v>
      </c>
      <c r="H16" s="14">
        <v>3809245</v>
      </c>
      <c r="I16" s="14">
        <v>3248184</v>
      </c>
      <c r="J16" s="15">
        <f t="shared" si="6"/>
        <v>1.1727306704300002</v>
      </c>
      <c r="K16" s="14">
        <f t="shared" si="3"/>
        <v>6411442</v>
      </c>
      <c r="L16" s="14">
        <f t="shared" si="4"/>
        <v>6177986</v>
      </c>
      <c r="M16" s="15">
        <f t="shared" si="5"/>
        <v>1.0377883666295133</v>
      </c>
    </row>
    <row r="17" spans="1:13" ht="15.75">
      <c r="A17" s="13" t="s">
        <v>17</v>
      </c>
      <c r="B17" s="14">
        <v>1578779</v>
      </c>
      <c r="C17" s="14">
        <v>1583773</v>
      </c>
      <c r="D17" s="15">
        <f t="shared" si="0"/>
        <v>0.9968467703389311</v>
      </c>
      <c r="E17" s="14">
        <v>0</v>
      </c>
      <c r="F17" s="14">
        <v>0</v>
      </c>
      <c r="G17" s="16" t="s">
        <v>60</v>
      </c>
      <c r="H17" s="14">
        <v>5199100</v>
      </c>
      <c r="I17" s="14">
        <v>4957057</v>
      </c>
      <c r="J17" s="15">
        <f t="shared" si="6"/>
        <v>1.0488279638503248</v>
      </c>
      <c r="K17" s="14">
        <f t="shared" si="3"/>
        <v>6777879</v>
      </c>
      <c r="L17" s="14">
        <f t="shared" si="4"/>
        <v>6540830</v>
      </c>
      <c r="M17" s="15">
        <f t="shared" si="5"/>
        <v>1.036241425017926</v>
      </c>
    </row>
    <row r="18" spans="1:13" ht="15.75">
      <c r="A18" s="13" t="s">
        <v>40</v>
      </c>
      <c r="B18" s="14">
        <v>314983</v>
      </c>
      <c r="C18" s="14">
        <v>363656</v>
      </c>
      <c r="D18" s="15">
        <f t="shared" si="0"/>
        <v>0.8661564775502123</v>
      </c>
      <c r="E18" s="14">
        <v>0</v>
      </c>
      <c r="F18" s="14">
        <v>0</v>
      </c>
      <c r="G18" s="16" t="s">
        <v>12</v>
      </c>
      <c r="H18" s="14">
        <v>5760369</v>
      </c>
      <c r="I18" s="14">
        <v>5370909</v>
      </c>
      <c r="J18" s="15">
        <f t="shared" si="6"/>
        <v>1.0725128651407052</v>
      </c>
      <c r="K18" s="14">
        <f t="shared" si="3"/>
        <v>6075352</v>
      </c>
      <c r="L18" s="14">
        <f t="shared" si="4"/>
        <v>5734565</v>
      </c>
      <c r="M18" s="15">
        <f t="shared" si="5"/>
        <v>1.0594268266206766</v>
      </c>
    </row>
    <row r="19" spans="1:13" ht="15.75">
      <c r="A19" s="13" t="s">
        <v>41</v>
      </c>
      <c r="B19" s="14">
        <v>47189</v>
      </c>
      <c r="C19" s="14">
        <v>66774</v>
      </c>
      <c r="D19" s="15">
        <f t="shared" si="0"/>
        <v>0.7066972174798575</v>
      </c>
      <c r="E19" s="14">
        <v>50385</v>
      </c>
      <c r="F19" s="14">
        <v>24529</v>
      </c>
      <c r="G19" s="15">
        <f>SUM(E19/F19)</f>
        <v>2.0540992294834686</v>
      </c>
      <c r="H19" s="14">
        <v>4922347</v>
      </c>
      <c r="I19" s="14">
        <v>4817147</v>
      </c>
      <c r="J19" s="15">
        <f t="shared" si="6"/>
        <v>1.0218386526298657</v>
      </c>
      <c r="K19" s="14">
        <f t="shared" si="3"/>
        <v>5019921</v>
      </c>
      <c r="L19" s="14">
        <f t="shared" si="4"/>
        <v>4908450</v>
      </c>
      <c r="M19" s="15">
        <f t="shared" si="5"/>
        <v>1.0227100204748953</v>
      </c>
    </row>
    <row r="20" spans="1:13" ht="15.75">
      <c r="A20" s="13" t="s">
        <v>42</v>
      </c>
      <c r="B20" s="14">
        <v>1834345</v>
      </c>
      <c r="C20" s="14">
        <v>1865012</v>
      </c>
      <c r="D20" s="15">
        <f t="shared" si="0"/>
        <v>0.9835566741661715</v>
      </c>
      <c r="E20" s="14">
        <v>0</v>
      </c>
      <c r="F20" s="14">
        <v>518</v>
      </c>
      <c r="G20" s="15">
        <f>SUM(E20/F20)</f>
        <v>0</v>
      </c>
      <c r="H20" s="14">
        <v>2727258</v>
      </c>
      <c r="I20" s="14">
        <v>2763271</v>
      </c>
      <c r="J20" s="15">
        <f t="shared" si="6"/>
        <v>0.9869672572831257</v>
      </c>
      <c r="K20" s="14">
        <f t="shared" si="3"/>
        <v>4561603</v>
      </c>
      <c r="L20" s="14">
        <f t="shared" si="4"/>
        <v>4628801</v>
      </c>
      <c r="M20" s="15">
        <f t="shared" si="5"/>
        <v>0.9854826336236965</v>
      </c>
    </row>
    <row r="21" spans="1:13" ht="15.75">
      <c r="A21" s="13" t="s">
        <v>43</v>
      </c>
      <c r="B21" s="14">
        <v>4641122</v>
      </c>
      <c r="C21" s="14">
        <v>4871013</v>
      </c>
      <c r="D21" s="15">
        <f t="shared" si="0"/>
        <v>0.9528042729510268</v>
      </c>
      <c r="E21" s="14">
        <v>0</v>
      </c>
      <c r="F21" s="14">
        <v>0</v>
      </c>
      <c r="G21" s="16" t="s">
        <v>12</v>
      </c>
      <c r="H21" s="14">
        <v>0</v>
      </c>
      <c r="I21" s="14">
        <v>0</v>
      </c>
      <c r="J21" s="16" t="s">
        <v>12</v>
      </c>
      <c r="K21" s="14">
        <f t="shared" si="3"/>
        <v>4641122</v>
      </c>
      <c r="L21" s="14">
        <f t="shared" si="4"/>
        <v>4871013</v>
      </c>
      <c r="M21" s="15">
        <f t="shared" si="5"/>
        <v>0.9528042729510268</v>
      </c>
    </row>
    <row r="22" spans="1:13" ht="15.75">
      <c r="A22" s="13" t="s">
        <v>37</v>
      </c>
      <c r="B22" s="14">
        <v>5435066</v>
      </c>
      <c r="C22" s="14">
        <v>5403572</v>
      </c>
      <c r="D22" s="15">
        <f t="shared" si="0"/>
        <v>1.0058283668654735</v>
      </c>
      <c r="E22" s="14">
        <v>0</v>
      </c>
      <c r="F22" s="14">
        <v>0</v>
      </c>
      <c r="G22" s="16" t="s">
        <v>12</v>
      </c>
      <c r="H22" s="14">
        <v>0</v>
      </c>
      <c r="I22" s="14">
        <v>0</v>
      </c>
      <c r="J22" s="16" t="s">
        <v>12</v>
      </c>
      <c r="K22" s="14">
        <f t="shared" si="3"/>
        <v>5435066</v>
      </c>
      <c r="L22" s="14">
        <f t="shared" si="4"/>
        <v>5403572</v>
      </c>
      <c r="M22" s="15">
        <f t="shared" si="5"/>
        <v>1.0058283668654735</v>
      </c>
    </row>
    <row r="23" spans="1:13" ht="15.75">
      <c r="A23" s="13" t="s">
        <v>19</v>
      </c>
      <c r="B23" s="14">
        <v>843580</v>
      </c>
      <c r="C23" s="14">
        <v>897244</v>
      </c>
      <c r="D23" s="15">
        <f t="shared" si="0"/>
        <v>0.9401901823807125</v>
      </c>
      <c r="E23" s="14">
        <v>13287</v>
      </c>
      <c r="F23" s="14">
        <v>18708</v>
      </c>
      <c r="G23" s="15">
        <f>SUM(E23/F23)</f>
        <v>0.7102309172546504</v>
      </c>
      <c r="H23" s="14">
        <v>3917656</v>
      </c>
      <c r="I23" s="14">
        <v>3944303</v>
      </c>
      <c r="J23" s="15">
        <f aca="true" t="shared" si="7" ref="J23:J30">SUM(H23/I23)</f>
        <v>0.9932441802772252</v>
      </c>
      <c r="K23" s="14">
        <f t="shared" si="3"/>
        <v>4774523</v>
      </c>
      <c r="L23" s="14">
        <f t="shared" si="4"/>
        <v>4860255</v>
      </c>
      <c r="M23" s="15">
        <f t="shared" si="5"/>
        <v>0.9823605963061609</v>
      </c>
    </row>
    <row r="24" spans="1:13" ht="15.75">
      <c r="A24" s="13" t="s">
        <v>18</v>
      </c>
      <c r="B24" s="14">
        <v>1008272</v>
      </c>
      <c r="C24" s="14">
        <v>1268267</v>
      </c>
      <c r="D24" s="15">
        <f t="shared" si="0"/>
        <v>0.7949997910534612</v>
      </c>
      <c r="E24" s="14">
        <v>9227</v>
      </c>
      <c r="F24" s="14">
        <v>0</v>
      </c>
      <c r="G24" s="16" t="s">
        <v>12</v>
      </c>
      <c r="H24" s="14">
        <v>3324840</v>
      </c>
      <c r="I24" s="14">
        <v>3637870</v>
      </c>
      <c r="J24" s="15">
        <f t="shared" si="7"/>
        <v>0.91395239522028</v>
      </c>
      <c r="K24" s="14">
        <f t="shared" si="3"/>
        <v>4342339</v>
      </c>
      <c r="L24" s="14">
        <f t="shared" si="4"/>
        <v>4906137</v>
      </c>
      <c r="M24" s="15">
        <f t="shared" si="5"/>
        <v>0.8850831112135679</v>
      </c>
    </row>
    <row r="25" spans="1:13" ht="15.75">
      <c r="A25" s="17" t="s">
        <v>20</v>
      </c>
      <c r="B25" s="14">
        <v>1477271</v>
      </c>
      <c r="C25" s="14">
        <v>1462320</v>
      </c>
      <c r="D25" s="15">
        <f t="shared" si="0"/>
        <v>1.0102241643415941</v>
      </c>
      <c r="E25" s="14">
        <v>29145</v>
      </c>
      <c r="F25" s="14">
        <v>20900</v>
      </c>
      <c r="G25" s="15">
        <f>SUM(E25/F25)</f>
        <v>1.3944976076555025</v>
      </c>
      <c r="H25" s="14">
        <v>2579736</v>
      </c>
      <c r="I25" s="14">
        <v>2532945</v>
      </c>
      <c r="J25" s="15">
        <f t="shared" si="7"/>
        <v>1.0184729632897676</v>
      </c>
      <c r="K25" s="14">
        <f t="shared" si="3"/>
        <v>4086152</v>
      </c>
      <c r="L25" s="14">
        <f t="shared" si="4"/>
        <v>4016165</v>
      </c>
      <c r="M25" s="15">
        <f t="shared" si="5"/>
        <v>1.0174263258606158</v>
      </c>
    </row>
    <row r="26" spans="1:13" ht="15.75">
      <c r="A26" s="24" t="s">
        <v>22</v>
      </c>
      <c r="B26" s="14">
        <v>638930</v>
      </c>
      <c r="C26" s="14">
        <v>614259</v>
      </c>
      <c r="D26" s="15">
        <f t="shared" si="0"/>
        <v>1.0401638396832606</v>
      </c>
      <c r="E26" s="14">
        <v>0</v>
      </c>
      <c r="F26" s="14">
        <v>0</v>
      </c>
      <c r="G26" s="16" t="s">
        <v>12</v>
      </c>
      <c r="H26" s="14">
        <v>1893737</v>
      </c>
      <c r="I26" s="14">
        <v>1785591</v>
      </c>
      <c r="J26" s="15">
        <f t="shared" si="7"/>
        <v>1.0605659414725992</v>
      </c>
      <c r="K26" s="14">
        <f t="shared" si="3"/>
        <v>2532667</v>
      </c>
      <c r="L26" s="14">
        <f t="shared" si="4"/>
        <v>2399850</v>
      </c>
      <c r="M26" s="15">
        <f t="shared" si="5"/>
        <v>1.0553438756588953</v>
      </c>
    </row>
    <row r="27" spans="1:13" ht="15.75">
      <c r="A27" s="17" t="s">
        <v>38</v>
      </c>
      <c r="B27" s="14">
        <v>3700563</v>
      </c>
      <c r="C27" s="18">
        <v>3659009</v>
      </c>
      <c r="D27" s="19">
        <f t="shared" si="0"/>
        <v>1.0113566268899585</v>
      </c>
      <c r="E27" s="18">
        <v>0</v>
      </c>
      <c r="F27" s="18">
        <v>0</v>
      </c>
      <c r="G27" s="16" t="s">
        <v>12</v>
      </c>
      <c r="H27" s="18">
        <v>337399</v>
      </c>
      <c r="I27" s="18">
        <v>322677</v>
      </c>
      <c r="J27" s="19">
        <f t="shared" si="7"/>
        <v>1.0456245719403614</v>
      </c>
      <c r="K27" s="18">
        <f t="shared" si="3"/>
        <v>4037962</v>
      </c>
      <c r="L27" s="18">
        <f t="shared" si="4"/>
        <v>3981686</v>
      </c>
      <c r="M27" s="19">
        <f t="shared" si="5"/>
        <v>1.0141337111967141</v>
      </c>
    </row>
    <row r="28" spans="1:13" ht="16.5" thickBot="1">
      <c r="A28" s="13" t="s">
        <v>39</v>
      </c>
      <c r="B28" s="18">
        <v>157700</v>
      </c>
      <c r="C28" s="14">
        <v>206370</v>
      </c>
      <c r="D28" s="15">
        <f t="shared" si="0"/>
        <v>0.7641614575761981</v>
      </c>
      <c r="E28" s="14">
        <v>23669</v>
      </c>
      <c r="F28" s="14">
        <v>49862</v>
      </c>
      <c r="G28" s="15">
        <f>SUM(E28/F28)</f>
        <v>0.47469014479964705</v>
      </c>
      <c r="H28" s="14">
        <v>3297323</v>
      </c>
      <c r="I28" s="14">
        <v>3099932</v>
      </c>
      <c r="J28" s="15">
        <f t="shared" si="7"/>
        <v>1.0636759128909925</v>
      </c>
      <c r="K28" s="14">
        <f t="shared" si="3"/>
        <v>3478692</v>
      </c>
      <c r="L28" s="14">
        <f t="shared" si="4"/>
        <v>3356164</v>
      </c>
      <c r="M28" s="15">
        <f t="shared" si="5"/>
        <v>1.0365083470295253</v>
      </c>
    </row>
    <row r="29" spans="1:13" ht="16.5" thickBot="1">
      <c r="A29" s="20" t="s">
        <v>21</v>
      </c>
      <c r="B29" s="21">
        <f>SUM(B4:B28)</f>
        <v>153855734</v>
      </c>
      <c r="C29" s="21">
        <f>SUM(C4:C28)</f>
        <v>162685924</v>
      </c>
      <c r="D29" s="22">
        <f t="shared" si="0"/>
        <v>0.9457224707406156</v>
      </c>
      <c r="E29" s="21">
        <f>SUM(E4:E28)</f>
        <v>2822151</v>
      </c>
      <c r="F29" s="21">
        <f>SUM(F4:F28)</f>
        <v>2633136</v>
      </c>
      <c r="G29" s="22">
        <f>SUM(E29/F29)</f>
        <v>1.0717832273000711</v>
      </c>
      <c r="H29" s="21">
        <f>SUM(H4:H28)</f>
        <v>241082601</v>
      </c>
      <c r="I29" s="21">
        <f>SUM(I4:I28)</f>
        <v>239621926</v>
      </c>
      <c r="J29" s="22">
        <f t="shared" si="7"/>
        <v>1.0060957485167696</v>
      </c>
      <c r="K29" s="21">
        <f>SUM(K4:K28)</f>
        <v>397760486</v>
      </c>
      <c r="L29" s="21">
        <f>SUM(L4:L28)</f>
        <v>404940986</v>
      </c>
      <c r="M29" s="23">
        <f t="shared" si="5"/>
        <v>0.9822677865460623</v>
      </c>
    </row>
    <row r="30" spans="1:13" ht="15.75">
      <c r="A30" s="13" t="s">
        <v>44</v>
      </c>
      <c r="B30" s="14">
        <v>386420</v>
      </c>
      <c r="C30" s="14">
        <v>486343</v>
      </c>
      <c r="D30" s="15">
        <f t="shared" si="0"/>
        <v>0.7945421235629998</v>
      </c>
      <c r="E30" s="14">
        <v>0</v>
      </c>
      <c r="F30" s="14">
        <v>0</v>
      </c>
      <c r="G30" s="16" t="s">
        <v>12</v>
      </c>
      <c r="H30" s="14">
        <v>2439079</v>
      </c>
      <c r="I30" s="14">
        <v>3552456</v>
      </c>
      <c r="J30" s="15">
        <f t="shared" si="7"/>
        <v>0.6865895031493705</v>
      </c>
      <c r="K30" s="14">
        <f aca="true" t="shared" si="8" ref="K30:K54">SUM(B30+E30+H30)</f>
        <v>2825499</v>
      </c>
      <c r="L30" s="14">
        <f aca="true" t="shared" si="9" ref="L30:L54">SUM(C30+F30+I30)</f>
        <v>4038799</v>
      </c>
      <c r="M30" s="15">
        <f t="shared" si="5"/>
        <v>0.6995889124464971</v>
      </c>
    </row>
    <row r="31" spans="1:13" ht="15.75">
      <c r="A31" s="24" t="s">
        <v>45</v>
      </c>
      <c r="B31" s="25">
        <v>145308</v>
      </c>
      <c r="C31" s="25">
        <v>158145</v>
      </c>
      <c r="D31" s="26">
        <f t="shared" si="0"/>
        <v>0.9188276581618136</v>
      </c>
      <c r="E31" s="25">
        <v>1633</v>
      </c>
      <c r="F31" s="25">
        <v>1697</v>
      </c>
      <c r="G31" s="15">
        <f>SUM(E31/F31)</f>
        <v>0.9622863877430761</v>
      </c>
      <c r="H31" s="25">
        <v>2916859</v>
      </c>
      <c r="I31" s="25">
        <v>2775666</v>
      </c>
      <c r="J31" s="26">
        <f>SUM(H31/I31)</f>
        <v>1.0508681520038794</v>
      </c>
      <c r="K31" s="25">
        <f t="shared" si="8"/>
        <v>3063800</v>
      </c>
      <c r="L31" s="25">
        <f t="shared" si="9"/>
        <v>2935508</v>
      </c>
      <c r="M31" s="26">
        <f t="shared" si="5"/>
        <v>1.0437035088986302</v>
      </c>
    </row>
    <row r="32" spans="1:13" ht="15.75">
      <c r="A32" s="13" t="s">
        <v>46</v>
      </c>
      <c r="B32" s="14">
        <v>2706665</v>
      </c>
      <c r="C32" s="14">
        <v>3537774</v>
      </c>
      <c r="D32" s="15">
        <f t="shared" si="0"/>
        <v>0.7650757227567391</v>
      </c>
      <c r="E32" s="14">
        <v>0</v>
      </c>
      <c r="F32" s="14">
        <v>0</v>
      </c>
      <c r="G32" s="16" t="s">
        <v>12</v>
      </c>
      <c r="H32" s="14">
        <v>0</v>
      </c>
      <c r="I32" s="14">
        <v>0</v>
      </c>
      <c r="J32" s="16" t="s">
        <v>12</v>
      </c>
      <c r="K32" s="14">
        <f t="shared" si="8"/>
        <v>2706665</v>
      </c>
      <c r="L32" s="14">
        <f t="shared" si="9"/>
        <v>3537774</v>
      </c>
      <c r="M32" s="15">
        <f t="shared" si="5"/>
        <v>0.7650757227567391</v>
      </c>
    </row>
    <row r="33" spans="1:13" ht="15.75">
      <c r="A33" s="13" t="s">
        <v>47</v>
      </c>
      <c r="B33" s="14">
        <v>481491</v>
      </c>
      <c r="C33" s="14">
        <v>507492</v>
      </c>
      <c r="D33" s="15">
        <f t="shared" si="0"/>
        <v>0.948765694828687</v>
      </c>
      <c r="E33" s="14">
        <v>48100</v>
      </c>
      <c r="F33" s="14">
        <v>44593</v>
      </c>
      <c r="G33" s="15">
        <f>SUM(E33/F33)</f>
        <v>1.078644630323145</v>
      </c>
      <c r="H33" s="14">
        <v>1957404</v>
      </c>
      <c r="I33" s="14">
        <v>1916834</v>
      </c>
      <c r="J33" s="15">
        <f>SUM(H33/I33)</f>
        <v>1.021165108715726</v>
      </c>
      <c r="K33" s="14">
        <f t="shared" si="8"/>
        <v>2486995</v>
      </c>
      <c r="L33" s="14">
        <f t="shared" si="9"/>
        <v>2468919</v>
      </c>
      <c r="M33" s="15">
        <f t="shared" si="5"/>
        <v>1.007321422857534</v>
      </c>
    </row>
    <row r="34" spans="1:13" ht="15.75">
      <c r="A34" s="13" t="s">
        <v>48</v>
      </c>
      <c r="B34" s="14">
        <v>288676</v>
      </c>
      <c r="C34" s="14">
        <v>397433</v>
      </c>
      <c r="D34" s="15">
        <f t="shared" si="0"/>
        <v>0.7263513598518493</v>
      </c>
      <c r="E34" s="14">
        <v>0</v>
      </c>
      <c r="F34" s="14">
        <v>0</v>
      </c>
      <c r="G34" s="16" t="s">
        <v>12</v>
      </c>
      <c r="H34" s="14">
        <v>2227490</v>
      </c>
      <c r="I34" s="14">
        <v>2358751</v>
      </c>
      <c r="J34" s="15">
        <f>SUM(H34/I34)</f>
        <v>0.9443514809320696</v>
      </c>
      <c r="K34" s="14">
        <f t="shared" si="8"/>
        <v>2516166</v>
      </c>
      <c r="L34" s="14">
        <f t="shared" si="9"/>
        <v>2756184</v>
      </c>
      <c r="M34" s="15">
        <f t="shared" si="5"/>
        <v>0.9129165541923181</v>
      </c>
    </row>
    <row r="35" spans="1:13" ht="15.75">
      <c r="A35" s="13" t="s">
        <v>49</v>
      </c>
      <c r="B35" s="14">
        <v>2716629</v>
      </c>
      <c r="C35" s="14">
        <v>2833295</v>
      </c>
      <c r="D35" s="15">
        <f t="shared" si="0"/>
        <v>0.9588232076081029</v>
      </c>
      <c r="E35" s="14">
        <v>29054</v>
      </c>
      <c r="F35" s="14">
        <v>8277</v>
      </c>
      <c r="G35" s="15">
        <f>SUM(E35/F35)</f>
        <v>3.510209012927389</v>
      </c>
      <c r="H35" s="14">
        <v>247395</v>
      </c>
      <c r="I35" s="14">
        <v>288646</v>
      </c>
      <c r="J35" s="15">
        <f>SUM(H35/I35)</f>
        <v>0.8570879208442175</v>
      </c>
      <c r="K35" s="14">
        <f t="shared" si="8"/>
        <v>2993078</v>
      </c>
      <c r="L35" s="14">
        <f t="shared" si="9"/>
        <v>3130218</v>
      </c>
      <c r="M35" s="15">
        <f t="shared" si="5"/>
        <v>0.956188354932468</v>
      </c>
    </row>
    <row r="36" spans="1:13" ht="15.75">
      <c r="A36" s="13" t="s">
        <v>50</v>
      </c>
      <c r="B36" s="14">
        <v>2216925</v>
      </c>
      <c r="C36" s="14">
        <v>2753379</v>
      </c>
      <c r="D36" s="15">
        <f aca="true" t="shared" si="10" ref="D36:D56">SUM(B36/C36)</f>
        <v>0.8051652169933743</v>
      </c>
      <c r="E36" s="14">
        <v>0</v>
      </c>
      <c r="F36" s="14">
        <v>0</v>
      </c>
      <c r="G36" s="16" t="s">
        <v>12</v>
      </c>
      <c r="H36" s="14">
        <v>164386</v>
      </c>
      <c r="I36" s="14">
        <v>246345</v>
      </c>
      <c r="J36" s="15">
        <f>SUM(H36/I36)</f>
        <v>0.6672999249020682</v>
      </c>
      <c r="K36" s="14">
        <f t="shared" si="8"/>
        <v>2381311</v>
      </c>
      <c r="L36" s="14">
        <f t="shared" si="9"/>
        <v>2999724</v>
      </c>
      <c r="M36" s="15">
        <f aca="true" t="shared" si="11" ref="M36:M56">SUM(K36/L36)</f>
        <v>0.7938433669230902</v>
      </c>
    </row>
    <row r="37" spans="1:13" ht="15.75">
      <c r="A37" s="13" t="s">
        <v>33</v>
      </c>
      <c r="B37" s="14">
        <v>146009</v>
      </c>
      <c r="C37" s="14">
        <v>169422</v>
      </c>
      <c r="D37" s="15">
        <f t="shared" si="10"/>
        <v>0.8618066130726824</v>
      </c>
      <c r="E37" s="14">
        <v>267</v>
      </c>
      <c r="F37" s="14">
        <v>143</v>
      </c>
      <c r="G37" s="37">
        <f>SUM(E37/F37)</f>
        <v>1.867132867132867</v>
      </c>
      <c r="H37" s="14">
        <v>2306173</v>
      </c>
      <c r="I37" s="14">
        <v>2493292</v>
      </c>
      <c r="J37" s="15">
        <f aca="true" t="shared" si="12" ref="J37:J47">SUM(H37/I37)</f>
        <v>0.9249510285999394</v>
      </c>
      <c r="K37" s="14">
        <f t="shared" si="8"/>
        <v>2452449</v>
      </c>
      <c r="L37" s="14">
        <f t="shared" si="9"/>
        <v>2662857</v>
      </c>
      <c r="M37" s="15">
        <f t="shared" si="11"/>
        <v>0.9209841159326242</v>
      </c>
    </row>
    <row r="38" spans="1:13" ht="15.75">
      <c r="A38" s="13" t="s">
        <v>51</v>
      </c>
      <c r="B38" s="14">
        <v>2142459</v>
      </c>
      <c r="C38" s="14">
        <v>2255220</v>
      </c>
      <c r="D38" s="15">
        <f t="shared" si="10"/>
        <v>0.95</v>
      </c>
      <c r="E38" s="14">
        <v>0</v>
      </c>
      <c r="F38" s="14">
        <v>0</v>
      </c>
      <c r="G38" s="16" t="s">
        <v>12</v>
      </c>
      <c r="H38" s="14">
        <v>0</v>
      </c>
      <c r="I38" s="14">
        <v>0</v>
      </c>
      <c r="J38" s="16" t="s">
        <v>12</v>
      </c>
      <c r="K38" s="14">
        <f t="shared" si="8"/>
        <v>2142459</v>
      </c>
      <c r="L38" s="14">
        <f t="shared" si="9"/>
        <v>2255220</v>
      </c>
      <c r="M38" s="15">
        <f t="shared" si="11"/>
        <v>0.95</v>
      </c>
    </row>
    <row r="39" spans="1:13" ht="15.75">
      <c r="A39" s="13" t="s">
        <v>52</v>
      </c>
      <c r="B39" s="14">
        <v>654265</v>
      </c>
      <c r="C39" s="14">
        <v>680136</v>
      </c>
      <c r="D39" s="15">
        <f t="shared" si="10"/>
        <v>0.9619620193608337</v>
      </c>
      <c r="E39" s="14">
        <v>0</v>
      </c>
      <c r="F39" s="14">
        <v>0</v>
      </c>
      <c r="G39" s="16" t="s">
        <v>12</v>
      </c>
      <c r="H39" s="14">
        <v>1360300</v>
      </c>
      <c r="I39" s="14">
        <v>1413521</v>
      </c>
      <c r="J39" s="15">
        <f t="shared" si="12"/>
        <v>0.9623486315378406</v>
      </c>
      <c r="K39" s="14">
        <f t="shared" si="8"/>
        <v>2014565</v>
      </c>
      <c r="L39" s="14">
        <f t="shared" si="9"/>
        <v>2093657</v>
      </c>
      <c r="M39" s="15">
        <f t="shared" si="11"/>
        <v>0.9622230384442151</v>
      </c>
    </row>
    <row r="40" spans="1:13" ht="15.75">
      <c r="A40" s="13" t="s">
        <v>53</v>
      </c>
      <c r="B40" s="14">
        <v>437915</v>
      </c>
      <c r="C40" s="14">
        <v>453207</v>
      </c>
      <c r="D40" s="15">
        <f t="shared" si="10"/>
        <v>0.9662582440253571</v>
      </c>
      <c r="E40" s="14">
        <v>846</v>
      </c>
      <c r="F40" s="14">
        <v>1589</v>
      </c>
      <c r="G40" s="15">
        <f>SUM(E40/F40)</f>
        <v>0.5324103209565765</v>
      </c>
      <c r="H40" s="14">
        <v>1395297</v>
      </c>
      <c r="I40" s="14">
        <v>1429729</v>
      </c>
      <c r="J40" s="15">
        <f t="shared" si="12"/>
        <v>0.9759171143622323</v>
      </c>
      <c r="K40" s="14">
        <f t="shared" si="8"/>
        <v>1834058</v>
      </c>
      <c r="L40" s="14">
        <f t="shared" si="9"/>
        <v>1884525</v>
      </c>
      <c r="M40" s="15">
        <f t="shared" si="11"/>
        <v>0.9732203075045436</v>
      </c>
    </row>
    <row r="41" spans="1:13" ht="15.75">
      <c r="A41" s="13" t="s">
        <v>23</v>
      </c>
      <c r="B41" s="14">
        <v>2324995</v>
      </c>
      <c r="C41" s="14">
        <v>2619835</v>
      </c>
      <c r="D41" s="15">
        <f t="shared" si="10"/>
        <v>0.8874585613216099</v>
      </c>
      <c r="E41" s="14">
        <v>0</v>
      </c>
      <c r="F41" s="14">
        <v>0</v>
      </c>
      <c r="G41" s="16" t="s">
        <v>12</v>
      </c>
      <c r="H41" s="14">
        <v>152520</v>
      </c>
      <c r="I41" s="14">
        <v>93269</v>
      </c>
      <c r="J41" s="15">
        <f t="shared" si="12"/>
        <v>1.6352700254103723</v>
      </c>
      <c r="K41" s="14">
        <f t="shared" si="8"/>
        <v>2477515</v>
      </c>
      <c r="L41" s="14">
        <f t="shared" si="9"/>
        <v>2713104</v>
      </c>
      <c r="M41" s="15">
        <f t="shared" si="11"/>
        <v>0.9131662479580583</v>
      </c>
    </row>
    <row r="42" spans="1:13" ht="15.75">
      <c r="A42" s="13" t="s">
        <v>54</v>
      </c>
      <c r="B42" s="14">
        <v>1895428</v>
      </c>
      <c r="C42" s="14">
        <v>2023797</v>
      </c>
      <c r="D42" s="15">
        <f t="shared" si="10"/>
        <v>0.9365702192462979</v>
      </c>
      <c r="E42" s="14">
        <v>0</v>
      </c>
      <c r="F42" s="14">
        <v>0</v>
      </c>
      <c r="G42" s="16" t="s">
        <v>12</v>
      </c>
      <c r="H42" s="14">
        <v>194390</v>
      </c>
      <c r="I42" s="14">
        <v>284957</v>
      </c>
      <c r="J42" s="15">
        <f t="shared" si="12"/>
        <v>0.6821730998010226</v>
      </c>
      <c r="K42" s="14">
        <f t="shared" si="8"/>
        <v>2089818</v>
      </c>
      <c r="L42" s="14">
        <f t="shared" si="9"/>
        <v>2308754</v>
      </c>
      <c r="M42" s="15">
        <f t="shared" si="11"/>
        <v>0.9051713608292612</v>
      </c>
    </row>
    <row r="43" spans="1:13" ht="15.75">
      <c r="A43" s="13" t="s">
        <v>55</v>
      </c>
      <c r="B43" s="14">
        <v>201762</v>
      </c>
      <c r="C43" s="14">
        <v>251567</v>
      </c>
      <c r="D43" s="15">
        <f t="shared" si="10"/>
        <v>0.8020209327932519</v>
      </c>
      <c r="E43" s="14">
        <v>16011</v>
      </c>
      <c r="F43" s="14">
        <v>19580</v>
      </c>
      <c r="G43" s="15">
        <f>SUM(E43/F43)</f>
        <v>0.8177221654749744</v>
      </c>
      <c r="H43" s="14">
        <v>1291948</v>
      </c>
      <c r="I43" s="14">
        <v>1097666</v>
      </c>
      <c r="J43" s="15">
        <f t="shared" si="12"/>
        <v>1.1769955523811433</v>
      </c>
      <c r="K43" s="14">
        <f t="shared" si="8"/>
        <v>1509721</v>
      </c>
      <c r="L43" s="14">
        <f t="shared" si="9"/>
        <v>1368813</v>
      </c>
      <c r="M43" s="15">
        <f t="shared" si="11"/>
        <v>1.1029417458776327</v>
      </c>
    </row>
    <row r="44" spans="1:13" ht="15.75">
      <c r="A44" s="13" t="s">
        <v>56</v>
      </c>
      <c r="B44" s="14">
        <v>310245</v>
      </c>
      <c r="C44" s="14">
        <v>391617</v>
      </c>
      <c r="D44" s="15">
        <f t="shared" si="10"/>
        <v>0.7922153532660737</v>
      </c>
      <c r="E44" s="14">
        <v>0</v>
      </c>
      <c r="F44" s="14">
        <v>0</v>
      </c>
      <c r="G44" s="16" t="s">
        <v>12</v>
      </c>
      <c r="H44" s="14">
        <v>1197861</v>
      </c>
      <c r="I44" s="14">
        <v>1169274</v>
      </c>
      <c r="J44" s="15">
        <f t="shared" si="12"/>
        <v>1.0244485039434725</v>
      </c>
      <c r="K44" s="14">
        <f t="shared" si="8"/>
        <v>1508106</v>
      </c>
      <c r="L44" s="14">
        <f t="shared" si="9"/>
        <v>1560891</v>
      </c>
      <c r="M44" s="15">
        <f t="shared" si="11"/>
        <v>0.9661827763758007</v>
      </c>
    </row>
    <row r="45" spans="1:13" ht="15.75">
      <c r="A45" s="13" t="s">
        <v>25</v>
      </c>
      <c r="B45" s="14">
        <v>1685103</v>
      </c>
      <c r="C45" s="14">
        <v>1335526</v>
      </c>
      <c r="D45" s="15">
        <f t="shared" si="10"/>
        <v>1.261752298345371</v>
      </c>
      <c r="E45" s="14">
        <v>0</v>
      </c>
      <c r="F45" s="14">
        <v>0</v>
      </c>
      <c r="G45" s="16" t="s">
        <v>12</v>
      </c>
      <c r="H45" s="14">
        <v>0</v>
      </c>
      <c r="I45" s="14">
        <v>0</v>
      </c>
      <c r="J45" s="16" t="s">
        <v>12</v>
      </c>
      <c r="K45" s="14">
        <f t="shared" si="8"/>
        <v>1685103</v>
      </c>
      <c r="L45" s="14">
        <f t="shared" si="9"/>
        <v>1335526</v>
      </c>
      <c r="M45" s="15">
        <f t="shared" si="11"/>
        <v>1.261752298345371</v>
      </c>
    </row>
    <row r="46" spans="1:13" ht="15.75">
      <c r="A46" s="13" t="s">
        <v>24</v>
      </c>
      <c r="B46" s="14">
        <v>1880774</v>
      </c>
      <c r="C46" s="14">
        <v>1553747</v>
      </c>
      <c r="D46" s="15">
        <f t="shared" si="10"/>
        <v>1.2104763516840258</v>
      </c>
      <c r="E46" s="14">
        <v>0</v>
      </c>
      <c r="F46" s="14">
        <v>3919</v>
      </c>
      <c r="G46" s="16" t="s">
        <v>12</v>
      </c>
      <c r="H46" s="14">
        <v>36865</v>
      </c>
      <c r="I46" s="14">
        <v>70968</v>
      </c>
      <c r="J46" s="15">
        <f t="shared" si="12"/>
        <v>0.5194594746928193</v>
      </c>
      <c r="K46" s="14">
        <f t="shared" si="8"/>
        <v>1917639</v>
      </c>
      <c r="L46" s="14">
        <f t="shared" si="9"/>
        <v>1628634</v>
      </c>
      <c r="M46" s="15">
        <f t="shared" si="11"/>
        <v>1.1774523926185994</v>
      </c>
    </row>
    <row r="47" spans="1:13" ht="15.75">
      <c r="A47" s="36" t="s">
        <v>57</v>
      </c>
      <c r="B47" s="14">
        <v>0</v>
      </c>
      <c r="C47" s="14">
        <v>1318788</v>
      </c>
      <c r="D47" s="15">
        <f t="shared" si="10"/>
        <v>0</v>
      </c>
      <c r="E47" s="14">
        <v>0</v>
      </c>
      <c r="F47" s="14">
        <v>0</v>
      </c>
      <c r="G47" s="16" t="s">
        <v>12</v>
      </c>
      <c r="H47" s="14">
        <v>1669899</v>
      </c>
      <c r="I47" s="14">
        <v>9817117</v>
      </c>
      <c r="J47" s="15">
        <f t="shared" si="12"/>
        <v>0.1701007536122876</v>
      </c>
      <c r="K47" s="14">
        <f t="shared" si="8"/>
        <v>1669899</v>
      </c>
      <c r="L47" s="14">
        <f t="shared" si="9"/>
        <v>11135905</v>
      </c>
      <c r="M47" s="15">
        <f t="shared" si="11"/>
        <v>0.14995629003659783</v>
      </c>
    </row>
    <row r="48" spans="1:13" ht="15.75">
      <c r="A48" s="13" t="s">
        <v>26</v>
      </c>
      <c r="B48" s="14">
        <v>1245133</v>
      </c>
      <c r="C48" s="14">
        <v>1498757</v>
      </c>
      <c r="D48" s="15">
        <f t="shared" si="10"/>
        <v>0.8307771039601483</v>
      </c>
      <c r="E48" s="14">
        <v>0</v>
      </c>
      <c r="F48" s="14">
        <v>0</v>
      </c>
      <c r="G48" s="16" t="s">
        <v>12</v>
      </c>
      <c r="H48" s="14">
        <v>69</v>
      </c>
      <c r="I48" s="14">
        <v>24</v>
      </c>
      <c r="J48" s="15">
        <f aca="true" t="shared" si="13" ref="J48:J56">SUM(H48/I48)</f>
        <v>2.875</v>
      </c>
      <c r="K48" s="14">
        <f t="shared" si="8"/>
        <v>1245202</v>
      </c>
      <c r="L48" s="14">
        <f t="shared" si="9"/>
        <v>1498781</v>
      </c>
      <c r="M48" s="15">
        <f t="shared" si="11"/>
        <v>0.8308098381284524</v>
      </c>
    </row>
    <row r="49" spans="1:13" ht="15.75">
      <c r="A49" s="13" t="s">
        <v>58</v>
      </c>
      <c r="B49" s="14">
        <v>735232</v>
      </c>
      <c r="C49" s="14">
        <v>413625</v>
      </c>
      <c r="D49" s="15">
        <f t="shared" si="10"/>
        <v>1.7775327893623452</v>
      </c>
      <c r="E49" s="14">
        <v>64166</v>
      </c>
      <c r="F49" s="14">
        <v>0</v>
      </c>
      <c r="G49" s="16" t="s">
        <v>12</v>
      </c>
      <c r="H49" s="14">
        <v>1630475</v>
      </c>
      <c r="I49" s="14">
        <v>1606324</v>
      </c>
      <c r="J49" s="15">
        <f t="shared" si="13"/>
        <v>1.015034949362644</v>
      </c>
      <c r="K49" s="14">
        <f t="shared" si="8"/>
        <v>2429873</v>
      </c>
      <c r="L49" s="14">
        <f t="shared" si="9"/>
        <v>2019949</v>
      </c>
      <c r="M49" s="15">
        <f t="shared" si="11"/>
        <v>1.2029377969443782</v>
      </c>
    </row>
    <row r="50" spans="1:13" ht="15.75">
      <c r="A50" s="13" t="s">
        <v>59</v>
      </c>
      <c r="B50" s="14">
        <v>1183405</v>
      </c>
      <c r="C50" s="14">
        <v>1216534</v>
      </c>
      <c r="D50" s="15">
        <f t="shared" si="10"/>
        <v>0.9727677154933606</v>
      </c>
      <c r="E50" s="14">
        <v>0</v>
      </c>
      <c r="F50" s="14">
        <v>0</v>
      </c>
      <c r="G50" s="16" t="s">
        <v>12</v>
      </c>
      <c r="H50" s="14">
        <v>294510</v>
      </c>
      <c r="I50" s="14">
        <v>330435</v>
      </c>
      <c r="J50" s="15">
        <f t="shared" si="13"/>
        <v>0.8912796767896863</v>
      </c>
      <c r="K50" s="14">
        <f t="shared" si="8"/>
        <v>1477915</v>
      </c>
      <c r="L50" s="14">
        <f t="shared" si="9"/>
        <v>1546969</v>
      </c>
      <c r="M50" s="15">
        <f t="shared" si="11"/>
        <v>0.9553617428662112</v>
      </c>
    </row>
    <row r="51" spans="1:13" ht="15.75">
      <c r="A51" s="13" t="s">
        <v>27</v>
      </c>
      <c r="B51" s="14">
        <v>313186</v>
      </c>
      <c r="C51" s="14">
        <v>346030</v>
      </c>
      <c r="D51" s="15">
        <f t="shared" si="10"/>
        <v>0.9050833742739068</v>
      </c>
      <c r="E51" s="14">
        <v>0</v>
      </c>
      <c r="F51" s="14">
        <v>0</v>
      </c>
      <c r="G51" s="16" t="s">
        <v>12</v>
      </c>
      <c r="H51" s="14">
        <v>909382</v>
      </c>
      <c r="I51" s="14">
        <v>961208</v>
      </c>
      <c r="J51" s="15">
        <f t="shared" si="13"/>
        <v>0.9460824296094081</v>
      </c>
      <c r="K51" s="14">
        <f t="shared" si="8"/>
        <v>1222568</v>
      </c>
      <c r="L51" s="14">
        <f t="shared" si="9"/>
        <v>1307238</v>
      </c>
      <c r="M51" s="15">
        <f t="shared" si="11"/>
        <v>0.9352298510294224</v>
      </c>
    </row>
    <row r="52" spans="1:13" ht="15.75">
      <c r="A52" s="13" t="s">
        <v>28</v>
      </c>
      <c r="B52" s="14">
        <v>791393</v>
      </c>
      <c r="C52" s="14">
        <v>1230206</v>
      </c>
      <c r="D52" s="15">
        <f t="shared" si="10"/>
        <v>0.6433012032131205</v>
      </c>
      <c r="E52" s="14">
        <v>0</v>
      </c>
      <c r="F52" s="14">
        <v>0</v>
      </c>
      <c r="G52" s="16" t="s">
        <v>12</v>
      </c>
      <c r="H52" s="14">
        <v>643406</v>
      </c>
      <c r="I52" s="14">
        <v>683740</v>
      </c>
      <c r="J52" s="15">
        <f t="shared" si="13"/>
        <v>0.9410097405446515</v>
      </c>
      <c r="K52" s="14">
        <f t="shared" si="8"/>
        <v>1434799</v>
      </c>
      <c r="L52" s="14">
        <f t="shared" si="9"/>
        <v>1913946</v>
      </c>
      <c r="M52" s="15">
        <f t="shared" si="11"/>
        <v>0.7496549014444504</v>
      </c>
    </row>
    <row r="53" spans="1:13" ht="15.75">
      <c r="A53" s="13" t="s">
        <v>29</v>
      </c>
      <c r="B53" s="14">
        <v>860328</v>
      </c>
      <c r="C53" s="14">
        <v>884614</v>
      </c>
      <c r="D53" s="15">
        <f t="shared" si="10"/>
        <v>0.972546217898428</v>
      </c>
      <c r="E53" s="14">
        <v>10489</v>
      </c>
      <c r="F53" s="14">
        <v>6901</v>
      </c>
      <c r="G53" s="15">
        <f>SUM(E53/F53)</f>
        <v>1.519924648601652</v>
      </c>
      <c r="H53" s="14">
        <v>342255</v>
      </c>
      <c r="I53" s="14">
        <v>360991</v>
      </c>
      <c r="J53" s="15">
        <f t="shared" si="13"/>
        <v>0.9480984290467075</v>
      </c>
      <c r="K53" s="14">
        <f t="shared" si="8"/>
        <v>1213072</v>
      </c>
      <c r="L53" s="14">
        <f t="shared" si="9"/>
        <v>1252506</v>
      </c>
      <c r="M53" s="15">
        <f t="shared" si="11"/>
        <v>0.9685159192850173</v>
      </c>
    </row>
    <row r="54" spans="1:13" ht="16.5" thickBot="1">
      <c r="A54" s="17" t="s">
        <v>30</v>
      </c>
      <c r="B54" s="18">
        <v>103059</v>
      </c>
      <c r="C54" s="18">
        <v>124597</v>
      </c>
      <c r="D54" s="19">
        <f t="shared" si="10"/>
        <v>0.8271386951531738</v>
      </c>
      <c r="E54" s="18">
        <v>0</v>
      </c>
      <c r="F54" s="18">
        <v>0</v>
      </c>
      <c r="G54" s="27" t="s">
        <v>12</v>
      </c>
      <c r="H54" s="18">
        <v>714882</v>
      </c>
      <c r="I54" s="18">
        <v>725909</v>
      </c>
      <c r="J54" s="19">
        <f t="shared" si="13"/>
        <v>0.9848093907087527</v>
      </c>
      <c r="K54" s="18">
        <f t="shared" si="8"/>
        <v>817941</v>
      </c>
      <c r="L54" s="18">
        <f t="shared" si="9"/>
        <v>850506</v>
      </c>
      <c r="M54" s="19">
        <f t="shared" si="11"/>
        <v>0.9617110284936261</v>
      </c>
    </row>
    <row r="55" spans="1:13" ht="15.75">
      <c r="A55" s="28" t="s">
        <v>21</v>
      </c>
      <c r="B55" s="29">
        <f>SUM(B30:B54)</f>
        <v>25852805</v>
      </c>
      <c r="C55" s="29">
        <f>SUM(C30:C54)</f>
        <v>29441086</v>
      </c>
      <c r="D55" s="30">
        <f t="shared" si="10"/>
        <v>0.8781199511458239</v>
      </c>
      <c r="E55" s="29">
        <f>SUM(E30:E54)</f>
        <v>170566</v>
      </c>
      <c r="F55" s="29">
        <f>SUM(F30:F54)</f>
        <v>86699</v>
      </c>
      <c r="G55" s="30">
        <f>SUM(E55/F55)</f>
        <v>1.9673352633825072</v>
      </c>
      <c r="H55" s="29">
        <f>SUM(H30:H54)</f>
        <v>24092845</v>
      </c>
      <c r="I55" s="29">
        <f>SUM(I30:I54)</f>
        <v>33677122</v>
      </c>
      <c r="J55" s="30">
        <f t="shared" si="13"/>
        <v>0.7154068866098475</v>
      </c>
      <c r="K55" s="29">
        <f>SUM(K30:K54)</f>
        <v>50116216</v>
      </c>
      <c r="L55" s="29">
        <f>SUM(L30:L54)</f>
        <v>63204907</v>
      </c>
      <c r="M55" s="31">
        <f t="shared" si="11"/>
        <v>0.7929165373188509</v>
      </c>
    </row>
    <row r="56" spans="1:13" ht="16.5" thickBot="1">
      <c r="A56" s="32" t="s">
        <v>31</v>
      </c>
      <c r="B56" s="33">
        <f>SUM(B29+B55)</f>
        <v>179708539</v>
      </c>
      <c r="C56" s="33">
        <f>SUM(C29+C55)</f>
        <v>192127010</v>
      </c>
      <c r="D56" s="34">
        <f t="shared" si="10"/>
        <v>0.9353632214439812</v>
      </c>
      <c r="E56" s="33">
        <f>SUM(E29+E55)</f>
        <v>2992717</v>
      </c>
      <c r="F56" s="33">
        <f>SUM(F29+F55)</f>
        <v>2719835</v>
      </c>
      <c r="G56" s="34">
        <f>SUM(E56/F56)</f>
        <v>1.1003303509220228</v>
      </c>
      <c r="H56" s="33">
        <f>SUM(H29+H55)</f>
        <v>265175446</v>
      </c>
      <c r="I56" s="33">
        <f>SUM(I29+I55)</f>
        <v>273299048</v>
      </c>
      <c r="J56" s="34">
        <f t="shared" si="13"/>
        <v>0.9702757764454416</v>
      </c>
      <c r="K56" s="33">
        <f>SUM(K29+K55)</f>
        <v>447876702</v>
      </c>
      <c r="L56" s="33">
        <f>SUM(L29+L55)</f>
        <v>468145893</v>
      </c>
      <c r="M56" s="35">
        <f t="shared" si="11"/>
        <v>0.9567032600241139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義郎</dc:creator>
  <cp:keywords/>
  <dc:description/>
  <cp:lastModifiedBy>石原 義郎</cp:lastModifiedBy>
  <dcterms:created xsi:type="dcterms:W3CDTF">2001-08-12T21:47:47Z</dcterms:created>
  <cp:category/>
  <cp:version/>
  <cp:contentType/>
  <cp:contentStatus/>
</cp:coreProperties>
</file>