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440" yWindow="4360" windowWidth="8420" windowHeight="6540" tabRatio="329" activeTab="0"/>
  </bookViews>
  <sheets>
    <sheet name="Sheet1" sheetId="1" r:id="rId1"/>
  </sheets>
  <definedNames>
    <definedName name="_xlnm.Print_Area" localSheetId="0">'Sheet1'!$A$1:$AA$94</definedName>
  </definedNames>
  <calcPr fullCalcOnLoad="1"/>
</workbook>
</file>

<file path=xl/sharedStrings.xml><?xml version="1.0" encoding="utf-8"?>
<sst xmlns="http://schemas.openxmlformats.org/spreadsheetml/2006/main" count="248" uniqueCount="70">
  <si>
    <t>出国日本人数</t>
  </si>
  <si>
    <t>韓国日本人訪問者数</t>
  </si>
  <si>
    <t>ハワイ日本人訪問者数</t>
  </si>
  <si>
    <t>月</t>
  </si>
  <si>
    <t>※国際観光振興会(JNTO)調べ</t>
  </si>
  <si>
    <t>※韓国観光公社(KNTO)調べ</t>
  </si>
  <si>
    <t>グアム日本人訪問者数</t>
  </si>
  <si>
    <t>シンガポール日本人訪問者数</t>
  </si>
  <si>
    <t>台湾日本人訪問者数</t>
  </si>
  <si>
    <t>オーストラリア日本人訪問者数</t>
  </si>
  <si>
    <t>マリアナ日本人訪問者数</t>
  </si>
  <si>
    <t>※グアム政府観光局(GVB)調べ</t>
  </si>
  <si>
    <t>※シンガポール政府観光局調べ</t>
  </si>
  <si>
    <t>※台湾観光協会調べ</t>
  </si>
  <si>
    <t>暦年</t>
  </si>
  <si>
    <t>※香港政府観光局(HKTＢ)調べ</t>
  </si>
  <si>
    <t>※マカオ政府観光局調べ</t>
  </si>
  <si>
    <t>アメリカ日本人訪問者数</t>
  </si>
  <si>
    <t>※ハワイ州産業経済開発局(DBEDT)調べ</t>
  </si>
  <si>
    <t>ニュージーランド日本人訪問者数</t>
  </si>
  <si>
    <t>フィリピン日本人訪問者数</t>
  </si>
  <si>
    <t>タイ日本人訪問者数</t>
  </si>
  <si>
    <t>※フィリピン政府観光省調べ</t>
  </si>
  <si>
    <t>※タイ政府観光庁調べ</t>
  </si>
  <si>
    <t>パラオ日本人訪問者数</t>
  </si>
  <si>
    <t>※パラオ政府観光局調べ</t>
  </si>
  <si>
    <t>香港日本人訪問者数</t>
  </si>
  <si>
    <t>前年比</t>
  </si>
  <si>
    <t>2003年</t>
  </si>
  <si>
    <t>バリ日本人訪問者数</t>
  </si>
  <si>
    <t>月</t>
  </si>
  <si>
    <t>暦年</t>
  </si>
  <si>
    <t>※バリ観光局調べ</t>
  </si>
  <si>
    <t>※マレーシア政府観光局調べ</t>
  </si>
  <si>
    <t>ニューカレドニア日本人訪問者数</t>
  </si>
  <si>
    <t>※ニューカレドニア観光局調べ</t>
  </si>
  <si>
    <t>2004年</t>
  </si>
  <si>
    <t>2004年</t>
  </si>
  <si>
    <t>前年比</t>
  </si>
  <si>
    <t>※タヒチ観光省調べ</t>
  </si>
  <si>
    <t>※マリアナ政府観光局調べ</t>
  </si>
  <si>
    <t>2002年</t>
  </si>
  <si>
    <t>02年比</t>
  </si>
  <si>
    <t>02年比</t>
  </si>
  <si>
    <t>1〜6</t>
  </si>
  <si>
    <t>※中国国家観光局(CNTA)調べ</t>
  </si>
  <si>
    <t>1〜3</t>
  </si>
  <si>
    <t>1〜8</t>
  </si>
  <si>
    <t>マレーシア日本人訪問者数</t>
  </si>
  <si>
    <t>1〜5</t>
  </si>
  <si>
    <t>※オーストラリア政府観光局調べ</t>
  </si>
  <si>
    <t>※ニュージーランド観光局調べ</t>
  </si>
  <si>
    <t>※ITA調べ</t>
  </si>
  <si>
    <t>中国日本人訪問者数</t>
  </si>
  <si>
    <t>マカオ日本人訪問者数</t>
  </si>
  <si>
    <t>タヒチ日本人訪問者数</t>
  </si>
  <si>
    <t>1〜8</t>
  </si>
  <si>
    <t>1〜8</t>
  </si>
  <si>
    <t>訪日外客数</t>
  </si>
  <si>
    <t>※国際観光振興機構（JNTO）調べ</t>
  </si>
  <si>
    <t>訪日外客数のうち観光客数</t>
  </si>
  <si>
    <t>1〜6</t>
  </si>
  <si>
    <t>1〜6</t>
  </si>
  <si>
    <t>1〜8</t>
  </si>
  <si>
    <t>1〜9</t>
  </si>
  <si>
    <t>ベトナム日本人訪問者数</t>
  </si>
  <si>
    <t>※ベトナム観光局調べ</t>
  </si>
  <si>
    <t>1〜7</t>
  </si>
  <si>
    <t>1〜8</t>
  </si>
  <si>
    <t>1〜8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</si>
</sst>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&quot; &quot;"/>
    <numFmt numFmtId="178" formatCode="#,000;\-#,000"/>
    <numFmt numFmtId="179" formatCode="0.000%"/>
    <numFmt numFmtId="180" formatCode="0.0000%"/>
    <numFmt numFmtId="181" formatCode="0_);[Red]\(0\)"/>
    <numFmt numFmtId="182" formatCode="#,##0_);[Red]\(#,##0\)"/>
    <numFmt numFmtId="183" formatCode="0_ "/>
    <numFmt numFmtId="184" formatCode="#,##0_ "/>
    <numFmt numFmtId="185" formatCode="#,##0.0_ "/>
    <numFmt numFmtId="186" formatCode="[&lt;=999]000;[&lt;=99999]000\-00;000\-0000"/>
    <numFmt numFmtId="187" formatCode="#,##0.00_ "/>
    <numFmt numFmtId="188" formatCode="#,##0.000_ "/>
    <numFmt numFmtId="189" formatCode="#,##0.0000_ "/>
    <numFmt numFmtId="190" formatCode="#,##0.00000_ "/>
    <numFmt numFmtId="191" formatCode="#,##0.000000_ "/>
    <numFmt numFmtId="192" formatCode="#,##0.0000000_ "/>
    <numFmt numFmtId="193" formatCode="0.000"/>
    <numFmt numFmtId="194" formatCode="0.00000"/>
    <numFmt numFmtId="195" formatCode="0.0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10"/>
      <name val="平成角ゴシック"/>
      <family val="0"/>
    </font>
    <font>
      <b/>
      <sz val="10"/>
      <name val="平成角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184" fontId="7" fillId="0" borderId="1" xfId="15" applyNumberFormat="1" applyFont="1" applyFill="1" applyBorder="1" applyAlignment="1">
      <alignment horizontal="right"/>
    </xf>
    <xf numFmtId="182" fontId="7" fillId="0" borderId="1" xfId="15" applyNumberFormat="1" applyFont="1" applyFill="1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182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84" fontId="7" fillId="0" borderId="0" xfId="0" applyNumberFormat="1" applyFont="1" applyAlignment="1">
      <alignment vertical="center"/>
    </xf>
    <xf numFmtId="184" fontId="7" fillId="0" borderId="1" xfId="15" applyNumberFormat="1" applyFont="1" applyFill="1" applyBorder="1" applyAlignment="1">
      <alignment/>
    </xf>
    <xf numFmtId="184" fontId="7" fillId="0" borderId="1" xfId="15" applyNumberFormat="1" applyFont="1" applyFill="1" applyBorder="1" applyAlignment="1">
      <alignment vertical="center"/>
    </xf>
    <xf numFmtId="176" fontId="7" fillId="0" borderId="1" xfId="15" applyNumberFormat="1" applyFont="1" applyFill="1" applyBorder="1" applyAlignment="1">
      <alignment/>
    </xf>
    <xf numFmtId="176" fontId="7" fillId="0" borderId="1" xfId="15" applyNumberFormat="1" applyFont="1" applyFill="1" applyBorder="1" applyAlignment="1">
      <alignment vertical="center"/>
    </xf>
    <xf numFmtId="182" fontId="7" fillId="0" borderId="1" xfId="15" applyNumberFormat="1" applyFont="1" applyFill="1" applyBorder="1" applyAlignment="1">
      <alignment/>
    </xf>
    <xf numFmtId="184" fontId="7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7" fillId="0" borderId="1" xfId="15" applyNumberFormat="1" applyFont="1" applyBorder="1" applyAlignment="1">
      <alignment vertical="center"/>
    </xf>
    <xf numFmtId="38" fontId="7" fillId="0" borderId="1" xfId="17" applyFont="1" applyBorder="1" applyAlignment="1">
      <alignment vertical="center"/>
    </xf>
    <xf numFmtId="182" fontId="7" fillId="0" borderId="1" xfId="15" applyNumberFormat="1" applyFont="1" applyFill="1" applyBorder="1" applyAlignment="1">
      <alignment/>
    </xf>
    <xf numFmtId="176" fontId="7" fillId="0" borderId="1" xfId="0" applyNumberFormat="1" applyFont="1" applyBorder="1" applyAlignment="1">
      <alignment/>
    </xf>
    <xf numFmtId="182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2" fontId="7" fillId="0" borderId="1" xfId="15" applyNumberFormat="1" applyFont="1" applyBorder="1" applyAlignment="1">
      <alignment/>
    </xf>
    <xf numFmtId="182" fontId="7" fillId="0" borderId="1" xfId="15" applyNumberFormat="1" applyFont="1" applyBorder="1" applyAlignment="1">
      <alignment/>
    </xf>
    <xf numFmtId="184" fontId="7" fillId="0" borderId="1" xfId="15" applyNumberFormat="1" applyFont="1" applyFill="1" applyBorder="1" applyAlignment="1">
      <alignment/>
    </xf>
    <xf numFmtId="56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184" fontId="7" fillId="0" borderId="2" xfId="15" applyNumberFormat="1" applyFont="1" applyFill="1" applyBorder="1" applyAlignment="1">
      <alignment/>
    </xf>
    <xf numFmtId="184" fontId="7" fillId="0" borderId="2" xfId="15" applyNumberFormat="1" applyFont="1" applyFill="1" applyBorder="1" applyAlignment="1">
      <alignment vertical="center"/>
    </xf>
    <xf numFmtId="176" fontId="7" fillId="0" borderId="2" xfId="15" applyNumberFormat="1" applyFont="1" applyFill="1" applyBorder="1" applyAlignment="1">
      <alignment/>
    </xf>
    <xf numFmtId="176" fontId="7" fillId="0" borderId="2" xfId="15" applyNumberFormat="1" applyFont="1" applyFill="1" applyBorder="1" applyAlignment="1">
      <alignment vertical="center"/>
    </xf>
    <xf numFmtId="176" fontId="7" fillId="0" borderId="1" xfId="15" applyNumberFormat="1" applyFont="1" applyBorder="1" applyAlignment="1">
      <alignment/>
    </xf>
    <xf numFmtId="184" fontId="7" fillId="0" borderId="1" xfId="15" applyNumberFormat="1" applyFont="1" applyFill="1" applyBorder="1" applyAlignment="1">
      <alignment horizontal="right" vertical="center"/>
    </xf>
    <xf numFmtId="10" fontId="7" fillId="0" borderId="1" xfId="0" applyNumberFormat="1" applyFont="1" applyBorder="1" applyAlignment="1">
      <alignment/>
    </xf>
    <xf numFmtId="185" fontId="7" fillId="0" borderId="1" xfId="15" applyNumberFormat="1" applyFont="1" applyFill="1" applyBorder="1" applyAlignment="1">
      <alignment vertical="center"/>
    </xf>
    <xf numFmtId="38" fontId="7" fillId="0" borderId="1" xfId="0" applyNumberFormat="1" applyFont="1" applyBorder="1" applyAlignment="1">
      <alignment vertical="center"/>
    </xf>
    <xf numFmtId="0" fontId="7" fillId="0" borderId="0" xfId="0" applyFont="1" applyAlignment="1">
      <alignment/>
    </xf>
    <xf numFmtId="176" fontId="7" fillId="0" borderId="1" xfId="15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182" fontId="7" fillId="0" borderId="3" xfId="15" applyNumberFormat="1" applyFont="1" applyFill="1" applyBorder="1" applyAlignment="1">
      <alignment/>
    </xf>
    <xf numFmtId="184" fontId="7" fillId="0" borderId="3" xfId="15" applyNumberFormat="1" applyFont="1" applyFill="1" applyBorder="1" applyAlignment="1">
      <alignment/>
    </xf>
    <xf numFmtId="184" fontId="7" fillId="0" borderId="3" xfId="15" applyNumberFormat="1" applyFont="1" applyFill="1" applyBorder="1" applyAlignment="1">
      <alignment vertical="center"/>
    </xf>
    <xf numFmtId="176" fontId="7" fillId="0" borderId="3" xfId="15" applyNumberFormat="1" applyFont="1" applyFill="1" applyBorder="1" applyAlignment="1">
      <alignment/>
    </xf>
    <xf numFmtId="176" fontId="7" fillId="0" borderId="3" xfId="15" applyNumberFormat="1" applyFont="1" applyFill="1" applyBorder="1" applyAlignment="1">
      <alignment vertical="center"/>
    </xf>
    <xf numFmtId="3" fontId="7" fillId="0" borderId="1" xfId="0" applyNumberFormat="1" applyFont="1" applyBorder="1" applyAlignment="1">
      <alignment/>
    </xf>
    <xf numFmtId="38" fontId="7" fillId="0" borderId="1" xfId="17" applyFont="1" applyBorder="1" applyAlignment="1">
      <alignment/>
    </xf>
    <xf numFmtId="176" fontId="7" fillId="0" borderId="1" xfId="15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0" fontId="7" fillId="0" borderId="1" xfId="0" applyNumberFormat="1" applyFont="1" applyBorder="1" applyAlignment="1">
      <alignment vertical="center"/>
    </xf>
    <xf numFmtId="176" fontId="7" fillId="0" borderId="0" xfId="0" applyNumberFormat="1" applyFont="1" applyAlignment="1">
      <alignment/>
    </xf>
    <xf numFmtId="3" fontId="7" fillId="0" borderId="1" xfId="0" applyNumberFormat="1" applyFont="1" applyBorder="1" applyAlignment="1">
      <alignment vertical="center"/>
    </xf>
    <xf numFmtId="38" fontId="7" fillId="0" borderId="1" xfId="17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176" fontId="7" fillId="0" borderId="0" xfId="15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4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76" fontId="7" fillId="0" borderId="0" xfId="0" applyNumberFormat="1" applyFont="1" applyAlignment="1">
      <alignment/>
    </xf>
    <xf numFmtId="0" fontId="8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184" fontId="7" fillId="0" borderId="0" xfId="0" applyNumberFormat="1" applyFont="1" applyAlignment="1">
      <alignment/>
    </xf>
    <xf numFmtId="176" fontId="7" fillId="0" borderId="0" xfId="15" applyNumberFormat="1" applyFont="1" applyAlignment="1">
      <alignment/>
    </xf>
    <xf numFmtId="0" fontId="7" fillId="0" borderId="1" xfId="0" applyFont="1" applyBorder="1" applyAlignment="1">
      <alignment/>
    </xf>
    <xf numFmtId="0" fontId="7" fillId="0" borderId="5" xfId="0" applyFont="1" applyBorder="1" applyAlignment="1">
      <alignment horizontal="center"/>
    </xf>
    <xf numFmtId="176" fontId="7" fillId="0" borderId="5" xfId="0" applyNumberFormat="1" applyFont="1" applyBorder="1" applyAlignment="1">
      <alignment horizontal="center"/>
    </xf>
    <xf numFmtId="182" fontId="7" fillId="0" borderId="5" xfId="0" applyNumberFormat="1" applyFont="1" applyBorder="1" applyAlignment="1">
      <alignment horizont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14"/>
  <sheetViews>
    <sheetView tabSelected="1" workbookViewId="0" topLeftCell="A57">
      <selection activeCell="B71" sqref="B71"/>
    </sheetView>
  </sheetViews>
  <sheetFormatPr defaultColWidth="11.19921875" defaultRowHeight="15"/>
  <cols>
    <col min="1" max="1" width="4.19921875" style="38" customWidth="1"/>
    <col min="2" max="4" width="9.09765625" style="38" customWidth="1"/>
    <col min="5" max="6" width="6.09765625" style="38" customWidth="1"/>
    <col min="7" max="7" width="0.4921875" style="38" customWidth="1"/>
    <col min="8" max="8" width="4.5" style="38" customWidth="1"/>
    <col min="9" max="11" width="9.09765625" style="38" customWidth="1"/>
    <col min="12" max="13" width="6.09765625" style="38" customWidth="1"/>
    <col min="14" max="14" width="0.4921875" style="38" customWidth="1"/>
    <col min="15" max="15" width="4.09765625" style="38" customWidth="1"/>
    <col min="16" max="16" width="9" style="38" customWidth="1"/>
    <col min="17" max="17" width="9.09765625" style="38" customWidth="1"/>
    <col min="18" max="18" width="9.3984375" style="38" customWidth="1"/>
    <col min="19" max="20" width="6.09765625" style="38" customWidth="1"/>
    <col min="21" max="21" width="0.4921875" style="38" customWidth="1"/>
    <col min="22" max="22" width="4.19921875" style="38" customWidth="1"/>
    <col min="23" max="25" width="9.09765625" style="38" customWidth="1"/>
    <col min="26" max="27" width="6.09765625" style="38" customWidth="1"/>
    <col min="28" max="28" width="10.09765625" style="38" customWidth="1"/>
    <col min="29" max="29" width="8.5" style="38" customWidth="1"/>
    <col min="30" max="31" width="8.3984375" style="38" customWidth="1"/>
    <col min="32" max="16384" width="10.59765625" style="38" customWidth="1"/>
  </cols>
  <sheetData>
    <row r="1" spans="1:27" s="56" customFormat="1" ht="12.75">
      <c r="A1" s="67" t="s">
        <v>0</v>
      </c>
      <c r="B1" s="67"/>
      <c r="C1" s="67"/>
      <c r="D1" s="67"/>
      <c r="E1" s="67"/>
      <c r="F1" s="67"/>
      <c r="H1" s="67" t="s">
        <v>1</v>
      </c>
      <c r="I1" s="67"/>
      <c r="J1" s="67"/>
      <c r="K1" s="67"/>
      <c r="L1" s="67"/>
      <c r="M1" s="67"/>
      <c r="O1" s="67" t="s">
        <v>53</v>
      </c>
      <c r="P1" s="67"/>
      <c r="Q1" s="67"/>
      <c r="R1" s="67"/>
      <c r="S1" s="67"/>
      <c r="T1" s="67"/>
      <c r="V1" s="68" t="s">
        <v>26</v>
      </c>
      <c r="W1" s="68"/>
      <c r="X1" s="68"/>
      <c r="Y1" s="68"/>
      <c r="Z1" s="68"/>
      <c r="AA1" s="68"/>
    </row>
    <row r="2" spans="1:32" s="6" customFormat="1" ht="13.5" customHeight="1">
      <c r="A2" s="3" t="s">
        <v>3</v>
      </c>
      <c r="B2" s="4" t="s">
        <v>41</v>
      </c>
      <c r="C2" s="4" t="s">
        <v>28</v>
      </c>
      <c r="D2" s="4" t="s">
        <v>36</v>
      </c>
      <c r="E2" s="4" t="s">
        <v>27</v>
      </c>
      <c r="F2" s="5" t="s">
        <v>42</v>
      </c>
      <c r="H2" s="3" t="s">
        <v>3</v>
      </c>
      <c r="I2" s="7" t="s">
        <v>41</v>
      </c>
      <c r="J2" s="4" t="s">
        <v>28</v>
      </c>
      <c r="K2" s="3" t="s">
        <v>37</v>
      </c>
      <c r="L2" s="3" t="s">
        <v>38</v>
      </c>
      <c r="M2" s="8" t="s">
        <v>43</v>
      </c>
      <c r="O2" s="3" t="s">
        <v>3</v>
      </c>
      <c r="P2" s="7" t="s">
        <v>41</v>
      </c>
      <c r="Q2" s="4" t="s">
        <v>28</v>
      </c>
      <c r="R2" s="3" t="s">
        <v>37</v>
      </c>
      <c r="S2" s="3" t="s">
        <v>38</v>
      </c>
      <c r="T2" s="8" t="s">
        <v>43</v>
      </c>
      <c r="V2" s="3" t="s">
        <v>3</v>
      </c>
      <c r="W2" s="7" t="s">
        <v>41</v>
      </c>
      <c r="X2" s="4" t="s">
        <v>28</v>
      </c>
      <c r="Y2" s="3" t="s">
        <v>37</v>
      </c>
      <c r="Z2" s="3" t="s">
        <v>38</v>
      </c>
      <c r="AA2" s="8" t="s">
        <v>43</v>
      </c>
      <c r="AF2" s="9"/>
    </row>
    <row r="3" spans="1:32" s="6" customFormat="1" ht="12.75" customHeight="1">
      <c r="A3" s="3">
        <v>1</v>
      </c>
      <c r="B3" s="10">
        <v>1125330</v>
      </c>
      <c r="C3" s="10">
        <v>1262094</v>
      </c>
      <c r="D3" s="11">
        <v>1189547</v>
      </c>
      <c r="E3" s="12">
        <f aca="true" t="shared" si="0" ref="E3:E10">D3/C3</f>
        <v>0.9425185445775037</v>
      </c>
      <c r="F3" s="13">
        <f aca="true" t="shared" si="1" ref="F3:F10">D3/B3</f>
        <v>1.057065038699759</v>
      </c>
      <c r="H3" s="3">
        <v>1</v>
      </c>
      <c r="I3" s="14">
        <v>155375</v>
      </c>
      <c r="J3" s="10">
        <v>155546</v>
      </c>
      <c r="K3" s="15">
        <v>145222</v>
      </c>
      <c r="L3" s="16">
        <f aca="true" t="shared" si="2" ref="L3:L10">K3/J3</f>
        <v>0.9336273513944428</v>
      </c>
      <c r="M3" s="17">
        <f aca="true" t="shared" si="3" ref="M3:M10">K3/I3</f>
        <v>0.9346548672566372</v>
      </c>
      <c r="O3" s="3">
        <v>1</v>
      </c>
      <c r="P3" s="14">
        <v>183500</v>
      </c>
      <c r="Q3" s="10">
        <v>224602</v>
      </c>
      <c r="R3" s="18">
        <v>194600</v>
      </c>
      <c r="S3" s="16">
        <f>R3/Q3</f>
        <v>0.8664214922396061</v>
      </c>
      <c r="T3" s="17">
        <f>R3/P3</f>
        <v>1.0604904632152587</v>
      </c>
      <c r="V3" s="3">
        <v>1</v>
      </c>
      <c r="W3" s="19">
        <v>109993</v>
      </c>
      <c r="X3" s="10">
        <v>123019</v>
      </c>
      <c r="Y3" s="18">
        <v>68062</v>
      </c>
      <c r="Z3" s="20">
        <f aca="true" t="shared" si="4" ref="Z3:Z10">Y3/X3</f>
        <v>0.5532641299311488</v>
      </c>
      <c r="AA3" s="17">
        <f aca="true" t="shared" si="5" ref="AA3:AA10">Y3/W3</f>
        <v>0.6187848317620213</v>
      </c>
      <c r="AF3" s="21"/>
    </row>
    <row r="4" spans="1:32" s="6" customFormat="1" ht="12.75" customHeight="1">
      <c r="A4" s="3">
        <v>2</v>
      </c>
      <c r="B4" s="10">
        <v>1193791</v>
      </c>
      <c r="C4" s="10">
        <v>1318859</v>
      </c>
      <c r="D4" s="11">
        <v>1256253</v>
      </c>
      <c r="E4" s="12">
        <f t="shared" si="0"/>
        <v>0.9525301794960644</v>
      </c>
      <c r="F4" s="13">
        <f t="shared" si="1"/>
        <v>1.0523223914403776</v>
      </c>
      <c r="H4" s="3">
        <v>2</v>
      </c>
      <c r="I4" s="14">
        <v>168830</v>
      </c>
      <c r="J4" s="10">
        <v>172960</v>
      </c>
      <c r="K4" s="15">
        <v>173659</v>
      </c>
      <c r="L4" s="16">
        <f t="shared" si="2"/>
        <v>1.0040413968547641</v>
      </c>
      <c r="M4" s="17">
        <f t="shared" si="3"/>
        <v>1.0286027364804833</v>
      </c>
      <c r="O4" s="3">
        <v>2</v>
      </c>
      <c r="P4" s="14">
        <v>190200</v>
      </c>
      <c r="Q4" s="10">
        <v>262588</v>
      </c>
      <c r="R4" s="18">
        <v>221700</v>
      </c>
      <c r="S4" s="16">
        <f>R4/Q4</f>
        <v>0.8442883909394184</v>
      </c>
      <c r="T4" s="17">
        <f>R4/P4</f>
        <v>1.165615141955836</v>
      </c>
      <c r="V4" s="3">
        <v>2</v>
      </c>
      <c r="W4" s="19">
        <v>93815</v>
      </c>
      <c r="X4" s="10">
        <v>99453</v>
      </c>
      <c r="Y4" s="18">
        <v>69725</v>
      </c>
      <c r="Z4" s="20">
        <f t="shared" si="4"/>
        <v>0.7010849345922194</v>
      </c>
      <c r="AA4" s="17">
        <f t="shared" si="5"/>
        <v>0.7432180354953899</v>
      </c>
      <c r="AF4" s="21"/>
    </row>
    <row r="5" spans="1:27" s="6" customFormat="1" ht="12.75" customHeight="1">
      <c r="A5" s="3">
        <v>3</v>
      </c>
      <c r="B5" s="10">
        <v>1434275</v>
      </c>
      <c r="C5" s="10">
        <v>1256784</v>
      </c>
      <c r="D5" s="11">
        <v>1312696</v>
      </c>
      <c r="E5" s="12">
        <f t="shared" si="0"/>
        <v>1.0444881538912016</v>
      </c>
      <c r="F5" s="13">
        <f t="shared" si="1"/>
        <v>0.9152331317216015</v>
      </c>
      <c r="H5" s="3">
        <v>3</v>
      </c>
      <c r="I5" s="14">
        <v>214234</v>
      </c>
      <c r="J5" s="10">
        <v>180506</v>
      </c>
      <c r="K5" s="15">
        <v>198898</v>
      </c>
      <c r="L5" s="16">
        <f t="shared" si="2"/>
        <v>1.1018913498720264</v>
      </c>
      <c r="M5" s="17">
        <f t="shared" si="3"/>
        <v>0.9284147240867463</v>
      </c>
      <c r="O5" s="3">
        <v>3</v>
      </c>
      <c r="P5" s="14">
        <v>239200</v>
      </c>
      <c r="Q5" s="10">
        <v>269007</v>
      </c>
      <c r="R5" s="18">
        <v>241200</v>
      </c>
      <c r="S5" s="16">
        <f>R5/Q5</f>
        <v>0.8966309426892237</v>
      </c>
      <c r="T5" s="17">
        <f>R5/P5</f>
        <v>1.008361204013378</v>
      </c>
      <c r="V5" s="3">
        <v>3</v>
      </c>
      <c r="W5" s="19">
        <v>129040</v>
      </c>
      <c r="X5" s="10">
        <v>102959</v>
      </c>
      <c r="Y5" s="18">
        <v>82260</v>
      </c>
      <c r="Z5" s="20">
        <f t="shared" si="4"/>
        <v>0.7989588088462398</v>
      </c>
      <c r="AA5" s="17">
        <f t="shared" si="5"/>
        <v>0.6374767513949163</v>
      </c>
    </row>
    <row r="6" spans="1:27" s="6" customFormat="1" ht="12.75" customHeight="1">
      <c r="A6" s="3">
        <v>4</v>
      </c>
      <c r="B6" s="10">
        <v>1240563</v>
      </c>
      <c r="C6" s="10">
        <v>719127</v>
      </c>
      <c r="D6" s="11">
        <v>1208082</v>
      </c>
      <c r="E6" s="12">
        <f t="shared" si="0"/>
        <v>1.6799285800700015</v>
      </c>
      <c r="F6" s="13">
        <f t="shared" si="1"/>
        <v>0.9738175328459739</v>
      </c>
      <c r="H6" s="3">
        <v>4</v>
      </c>
      <c r="I6" s="14">
        <v>184718</v>
      </c>
      <c r="J6" s="10">
        <v>120315</v>
      </c>
      <c r="K6" s="15">
        <v>165250</v>
      </c>
      <c r="L6" s="16">
        <f t="shared" si="2"/>
        <v>1.373477953704858</v>
      </c>
      <c r="M6" s="17">
        <f t="shared" si="3"/>
        <v>0.8946069143234552</v>
      </c>
      <c r="O6" s="3">
        <v>4</v>
      </c>
      <c r="P6" s="14">
        <v>216400</v>
      </c>
      <c r="Q6" s="10">
        <v>97797</v>
      </c>
      <c r="R6" s="18">
        <v>242400</v>
      </c>
      <c r="S6" s="16">
        <f>R6/Q6</f>
        <v>2.4786036381484093</v>
      </c>
      <c r="T6" s="17">
        <f>R6/P6</f>
        <v>1.1201478743068392</v>
      </c>
      <c r="V6" s="3">
        <v>4</v>
      </c>
      <c r="W6" s="19">
        <v>107378</v>
      </c>
      <c r="X6" s="10">
        <v>15546</v>
      </c>
      <c r="Y6" s="18">
        <v>82091</v>
      </c>
      <c r="Z6" s="20">
        <f t="shared" si="4"/>
        <v>5.280522320854239</v>
      </c>
      <c r="AA6" s="17">
        <f t="shared" si="5"/>
        <v>0.764504833392315</v>
      </c>
    </row>
    <row r="7" spans="1:27" s="6" customFormat="1" ht="12.75" customHeight="1">
      <c r="A7" s="3">
        <v>5</v>
      </c>
      <c r="B7" s="10">
        <v>1279403</v>
      </c>
      <c r="C7" s="10">
        <v>567832</v>
      </c>
      <c r="D7" s="11">
        <v>1269328</v>
      </c>
      <c r="E7" s="12">
        <f t="shared" si="0"/>
        <v>2.2353935671113994</v>
      </c>
      <c r="F7" s="13">
        <f t="shared" si="1"/>
        <v>0.992125233409645</v>
      </c>
      <c r="H7" s="3">
        <v>5</v>
      </c>
      <c r="I7" s="14">
        <v>177484</v>
      </c>
      <c r="J7" s="10">
        <v>87036</v>
      </c>
      <c r="K7" s="15">
        <v>185423</v>
      </c>
      <c r="L7" s="16">
        <f t="shared" si="2"/>
        <v>2.1304172985890895</v>
      </c>
      <c r="M7" s="17">
        <f t="shared" si="3"/>
        <v>1.044730792634829</v>
      </c>
      <c r="O7" s="3">
        <v>5</v>
      </c>
      <c r="P7" s="14">
        <v>249100</v>
      </c>
      <c r="Q7" s="10">
        <v>54417</v>
      </c>
      <c r="R7" s="18">
        <v>266200</v>
      </c>
      <c r="S7" s="16">
        <f>R7/Q7</f>
        <v>4.891853648675966</v>
      </c>
      <c r="T7" s="17">
        <v>1.0688</v>
      </c>
      <c r="V7" s="3">
        <v>5</v>
      </c>
      <c r="W7" s="19">
        <v>114744</v>
      </c>
      <c r="X7" s="10">
        <v>10918</v>
      </c>
      <c r="Y7" s="18">
        <v>86365</v>
      </c>
      <c r="Z7" s="20">
        <f t="shared" si="4"/>
        <v>7.910331562557245</v>
      </c>
      <c r="AA7" s="17">
        <f t="shared" si="5"/>
        <v>0.7526755211601478</v>
      </c>
    </row>
    <row r="8" spans="1:27" s="6" customFormat="1" ht="12.75" customHeight="1">
      <c r="A8" s="3">
        <v>6</v>
      </c>
      <c r="B8" s="10">
        <v>1244200</v>
      </c>
      <c r="C8" s="10">
        <v>662259</v>
      </c>
      <c r="D8" s="11">
        <v>1350207</v>
      </c>
      <c r="E8" s="12">
        <f t="shared" si="0"/>
        <v>2.0387899598193457</v>
      </c>
      <c r="F8" s="13">
        <f t="shared" si="1"/>
        <v>1.0852009323259926</v>
      </c>
      <c r="H8" s="3">
        <v>6</v>
      </c>
      <c r="I8" s="14">
        <v>124826</v>
      </c>
      <c r="J8" s="10">
        <v>83235</v>
      </c>
      <c r="K8" s="15">
        <v>198165</v>
      </c>
      <c r="L8" s="16">
        <f t="shared" si="2"/>
        <v>2.380789331411065</v>
      </c>
      <c r="M8" s="17">
        <f t="shared" si="3"/>
        <v>1.5875298415394228</v>
      </c>
      <c r="O8" s="3">
        <v>6</v>
      </c>
      <c r="P8" s="14">
        <v>229900</v>
      </c>
      <c r="Q8" s="10">
        <v>75381</v>
      </c>
      <c r="R8" s="18">
        <v>269600</v>
      </c>
      <c r="S8" s="16">
        <f>SUM(R8/Q8)</f>
        <v>3.5764980565394464</v>
      </c>
      <c r="T8" s="17">
        <f>SUM(R8/P8)</f>
        <v>1.172683775554589</v>
      </c>
      <c r="V8" s="3">
        <v>6</v>
      </c>
      <c r="W8" s="19">
        <v>108850</v>
      </c>
      <c r="X8" s="10">
        <v>21088</v>
      </c>
      <c r="Y8" s="18">
        <v>88358</v>
      </c>
      <c r="Z8" s="20">
        <f t="shared" si="4"/>
        <v>4.189965857359636</v>
      </c>
      <c r="AA8" s="17">
        <f t="shared" si="5"/>
        <v>0.811740927882407</v>
      </c>
    </row>
    <row r="9" spans="1:27" s="6" customFormat="1" ht="12.75" customHeight="1">
      <c r="A9" s="3">
        <v>7</v>
      </c>
      <c r="B9" s="10">
        <v>1420406</v>
      </c>
      <c r="C9" s="10">
        <v>973241</v>
      </c>
      <c r="D9" s="11">
        <v>1456000</v>
      </c>
      <c r="E9" s="12">
        <f t="shared" si="0"/>
        <v>1.4960323290942326</v>
      </c>
      <c r="F9" s="13">
        <f t="shared" si="1"/>
        <v>1.025059032417492</v>
      </c>
      <c r="H9" s="3">
        <v>7</v>
      </c>
      <c r="I9" s="14">
        <v>212753</v>
      </c>
      <c r="J9" s="10">
        <v>123887</v>
      </c>
      <c r="K9" s="15">
        <v>209464</v>
      </c>
      <c r="L9" s="16">
        <f t="shared" si="2"/>
        <v>1.6907665856788847</v>
      </c>
      <c r="M9" s="17">
        <f t="shared" si="3"/>
        <v>0.9845407585321946</v>
      </c>
      <c r="O9" s="3">
        <v>7</v>
      </c>
      <c r="P9" s="14">
        <v>238600</v>
      </c>
      <c r="Q9" s="10">
        <v>150113</v>
      </c>
      <c r="R9" s="18">
        <v>292000</v>
      </c>
      <c r="S9" s="16">
        <f>SUM(R9/Q9)</f>
        <v>1.9452012817011184</v>
      </c>
      <c r="T9" s="17">
        <f>SUM(R9/P9)</f>
        <v>1.2238055322715842</v>
      </c>
      <c r="V9" s="3">
        <v>7</v>
      </c>
      <c r="W9" s="19">
        <v>110209</v>
      </c>
      <c r="X9" s="10">
        <v>59442</v>
      </c>
      <c r="Y9" s="18">
        <v>98811</v>
      </c>
      <c r="Z9" s="20">
        <f t="shared" si="4"/>
        <v>1.6623094781467649</v>
      </c>
      <c r="AA9" s="17">
        <f t="shared" si="5"/>
        <v>0.8965783193750057</v>
      </c>
    </row>
    <row r="10" spans="1:27" s="6" customFormat="1" ht="12.75" customHeight="1">
      <c r="A10" s="3">
        <v>8</v>
      </c>
      <c r="B10" s="10">
        <v>1668593</v>
      </c>
      <c r="C10" s="10">
        <v>1295385</v>
      </c>
      <c r="D10" s="11">
        <v>1672000</v>
      </c>
      <c r="E10" s="12">
        <f t="shared" si="0"/>
        <v>1.2907359588076133</v>
      </c>
      <c r="F10" s="13">
        <f t="shared" si="1"/>
        <v>1.0020418400412803</v>
      </c>
      <c r="H10" s="3">
        <v>8</v>
      </c>
      <c r="I10" s="14">
        <v>221491</v>
      </c>
      <c r="J10" s="10">
        <v>168606</v>
      </c>
      <c r="K10" s="15">
        <v>234625</v>
      </c>
      <c r="L10" s="16">
        <f t="shared" si="2"/>
        <v>1.391557833054577</v>
      </c>
      <c r="M10" s="17">
        <f t="shared" si="3"/>
        <v>1.0592981204653913</v>
      </c>
      <c r="O10" s="3">
        <v>8</v>
      </c>
      <c r="P10" s="14">
        <v>263600</v>
      </c>
      <c r="Q10" s="10">
        <v>191215</v>
      </c>
      <c r="R10" s="18">
        <v>321800</v>
      </c>
      <c r="S10" s="16">
        <f>SUM(R10/Q10)</f>
        <v>1.6829223648772325</v>
      </c>
      <c r="T10" s="16">
        <v>1.2206</v>
      </c>
      <c r="V10" s="3">
        <v>8</v>
      </c>
      <c r="W10" s="19">
        <v>121978</v>
      </c>
      <c r="X10" s="10">
        <v>77871</v>
      </c>
      <c r="Y10" s="18">
        <v>103276</v>
      </c>
      <c r="Z10" s="20">
        <f t="shared" si="4"/>
        <v>1.3262446867254818</v>
      </c>
      <c r="AA10" s="17">
        <f t="shared" si="5"/>
        <v>0.8466772696715801</v>
      </c>
    </row>
    <row r="11" spans="1:27" s="6" customFormat="1" ht="12.75" customHeight="1">
      <c r="A11" s="3">
        <v>9</v>
      </c>
      <c r="B11" s="10">
        <v>1643681</v>
      </c>
      <c r="C11" s="10">
        <v>1358511</v>
      </c>
      <c r="D11" s="11"/>
      <c r="E11" s="12"/>
      <c r="F11" s="13"/>
      <c r="H11" s="3">
        <v>9</v>
      </c>
      <c r="I11" s="14">
        <v>231162</v>
      </c>
      <c r="J11" s="10">
        <v>174510</v>
      </c>
      <c r="K11" s="15"/>
      <c r="L11" s="16"/>
      <c r="M11" s="22"/>
      <c r="O11" s="3">
        <v>9</v>
      </c>
      <c r="P11" s="14">
        <v>273100</v>
      </c>
      <c r="Q11" s="10">
        <v>212617</v>
      </c>
      <c r="R11" s="22"/>
      <c r="S11" s="16"/>
      <c r="T11" s="22"/>
      <c r="V11" s="3">
        <v>9</v>
      </c>
      <c r="W11" s="19">
        <v>130013</v>
      </c>
      <c r="X11" s="10">
        <v>94964</v>
      </c>
      <c r="Y11" s="22"/>
      <c r="Z11" s="20"/>
      <c r="AA11" s="22"/>
    </row>
    <row r="12" spans="1:27" s="23" customFormat="1" ht="12.75" customHeight="1">
      <c r="A12" s="3">
        <v>10</v>
      </c>
      <c r="B12" s="10">
        <v>1483874</v>
      </c>
      <c r="C12" s="10">
        <v>1295142</v>
      </c>
      <c r="D12" s="11"/>
      <c r="E12" s="12"/>
      <c r="F12" s="13"/>
      <c r="G12" s="6"/>
      <c r="H12" s="3">
        <v>10</v>
      </c>
      <c r="I12" s="14">
        <v>236235</v>
      </c>
      <c r="J12" s="10">
        <v>179217</v>
      </c>
      <c r="K12" s="15"/>
      <c r="L12" s="16"/>
      <c r="M12" s="22"/>
      <c r="O12" s="3">
        <v>10</v>
      </c>
      <c r="P12" s="14">
        <v>288500</v>
      </c>
      <c r="Q12" s="10">
        <v>246756</v>
      </c>
      <c r="R12" s="22"/>
      <c r="S12" s="16"/>
      <c r="T12" s="22"/>
      <c r="V12" s="3">
        <v>10</v>
      </c>
      <c r="W12" s="19">
        <v>109610</v>
      </c>
      <c r="X12" s="10">
        <v>81911</v>
      </c>
      <c r="Y12" s="22"/>
      <c r="Z12" s="20"/>
      <c r="AA12" s="22"/>
    </row>
    <row r="13" spans="1:27" s="6" customFormat="1" ht="12.75" customHeight="1">
      <c r="A13" s="3">
        <v>11</v>
      </c>
      <c r="B13" s="10">
        <v>1396561</v>
      </c>
      <c r="C13" s="10">
        <v>1259963</v>
      </c>
      <c r="D13" s="11"/>
      <c r="E13" s="12"/>
      <c r="F13" s="13"/>
      <c r="H13" s="3">
        <v>11</v>
      </c>
      <c r="I13" s="14">
        <v>209833</v>
      </c>
      <c r="J13" s="10">
        <v>175999</v>
      </c>
      <c r="K13" s="15"/>
      <c r="L13" s="16"/>
      <c r="M13" s="22"/>
      <c r="O13" s="3">
        <v>11</v>
      </c>
      <c r="P13" s="14">
        <v>298300</v>
      </c>
      <c r="Q13" s="10">
        <v>233173</v>
      </c>
      <c r="R13" s="22"/>
      <c r="S13" s="16"/>
      <c r="T13" s="22"/>
      <c r="V13" s="3">
        <v>11</v>
      </c>
      <c r="W13" s="19">
        <v>131023</v>
      </c>
      <c r="X13" s="10">
        <v>86170</v>
      </c>
      <c r="Y13" s="22"/>
      <c r="Z13" s="20"/>
      <c r="AA13" s="22"/>
    </row>
    <row r="14" spans="1:27" s="6" customFormat="1" ht="12.75" customHeight="1">
      <c r="A14" s="3">
        <v>12</v>
      </c>
      <c r="B14" s="10">
        <v>1392127</v>
      </c>
      <c r="C14" s="10">
        <v>1327133</v>
      </c>
      <c r="D14" s="11"/>
      <c r="E14" s="12"/>
      <c r="F14" s="13"/>
      <c r="H14" s="3">
        <v>12</v>
      </c>
      <c r="I14" s="14">
        <v>183879</v>
      </c>
      <c r="J14" s="10">
        <v>180354</v>
      </c>
      <c r="K14" s="15"/>
      <c r="L14" s="16"/>
      <c r="M14" s="22"/>
      <c r="O14" s="3">
        <v>12</v>
      </c>
      <c r="P14" s="14">
        <v>255100</v>
      </c>
      <c r="Q14" s="10">
        <v>233600</v>
      </c>
      <c r="R14" s="22"/>
      <c r="S14" s="16"/>
      <c r="T14" s="22"/>
      <c r="V14" s="3">
        <v>12</v>
      </c>
      <c r="W14" s="19">
        <v>128367</v>
      </c>
      <c r="X14" s="10">
        <v>93819</v>
      </c>
      <c r="Y14" s="22"/>
      <c r="Z14" s="20"/>
      <c r="AA14" s="22"/>
    </row>
    <row r="15" spans="1:27" s="6" customFormat="1" ht="12.75" customHeight="1">
      <c r="A15" s="3" t="s">
        <v>44</v>
      </c>
      <c r="B15" s="10">
        <f>SUM(B3:B8)</f>
        <v>7517562</v>
      </c>
      <c r="C15" s="10">
        <f>SUM(C3:C8)</f>
        <v>5786955</v>
      </c>
      <c r="D15" s="11">
        <v>7546000</v>
      </c>
      <c r="E15" s="13">
        <f>D15/C15</f>
        <v>1.3039672850402326</v>
      </c>
      <c r="F15" s="13">
        <f>D15/B15</f>
        <v>1.003782875352408</v>
      </c>
      <c r="H15" s="3" t="s">
        <v>44</v>
      </c>
      <c r="I15" s="14">
        <f>SUM(I3:I8)</f>
        <v>1025467</v>
      </c>
      <c r="J15" s="14">
        <f>SUM(J3:J8)</f>
        <v>799598</v>
      </c>
      <c r="K15" s="14">
        <f>SUM(K3:K8)</f>
        <v>1066617</v>
      </c>
      <c r="L15" s="16">
        <f>K15/J15</f>
        <v>1.333941555631705</v>
      </c>
      <c r="M15" s="17">
        <f>K15/I15</f>
        <v>1.0401280587283648</v>
      </c>
      <c r="O15" s="3" t="s">
        <v>44</v>
      </c>
      <c r="P15" s="24">
        <f>SUM(P3:P8)</f>
        <v>1308300</v>
      </c>
      <c r="Q15" s="24">
        <f>SUM(Q3:Q8)</f>
        <v>983792</v>
      </c>
      <c r="R15" s="24">
        <f>SUM(R3:R8)</f>
        <v>1435700</v>
      </c>
      <c r="S15" s="16">
        <f>R15/Q15</f>
        <v>1.4593531966106656</v>
      </c>
      <c r="T15" s="17">
        <f>R15/P15</f>
        <v>1.097378277153558</v>
      </c>
      <c r="V15" s="3" t="s">
        <v>44</v>
      </c>
      <c r="W15" s="25">
        <f>SUM(W3:W8)</f>
        <v>663820</v>
      </c>
      <c r="X15" s="10">
        <f>SUM(X3:X8)</f>
        <v>372983</v>
      </c>
      <c r="Y15" s="26">
        <f>SUM(Y3:Y8)</f>
        <v>476861</v>
      </c>
      <c r="Z15" s="16">
        <f>Y15/X15</f>
        <v>1.2785059908896652</v>
      </c>
      <c r="AA15" s="17">
        <f>Y15/W15</f>
        <v>0.7183588924708505</v>
      </c>
    </row>
    <row r="16" spans="1:27" s="6" customFormat="1" ht="12.75" customHeight="1">
      <c r="A16" s="3" t="s">
        <v>57</v>
      </c>
      <c r="B16" s="10">
        <f>SUM(B3:B10)</f>
        <v>10606561</v>
      </c>
      <c r="C16" s="10">
        <f>SUM(C3:C10)</f>
        <v>8055581</v>
      </c>
      <c r="D16" s="10">
        <f>SUM(D3:D10)</f>
        <v>10714113</v>
      </c>
      <c r="E16" s="13">
        <f>D16/C16</f>
        <v>1.3300236196495323</v>
      </c>
      <c r="F16" s="13">
        <f>D16/B16</f>
        <v>1.0101401387311117</v>
      </c>
      <c r="H16" s="3" t="s">
        <v>56</v>
      </c>
      <c r="I16" s="14">
        <f>SUM(I3:I10)</f>
        <v>1459711</v>
      </c>
      <c r="J16" s="14">
        <f>SUM(J3:J10)</f>
        <v>1092091</v>
      </c>
      <c r="K16" s="14">
        <f>SUM(K3:K10)</f>
        <v>1510706</v>
      </c>
      <c r="L16" s="16">
        <f>K16/J16</f>
        <v>1.3833151266698471</v>
      </c>
      <c r="M16" s="17">
        <f>K16/I16</f>
        <v>1.034934997407021</v>
      </c>
      <c r="O16" s="3" t="s">
        <v>68</v>
      </c>
      <c r="P16" s="24">
        <f>SUM(P3:P10)</f>
        <v>1810500</v>
      </c>
      <c r="Q16" s="24">
        <f>SUM(Q3:Q10)</f>
        <v>1325120</v>
      </c>
      <c r="R16" s="24">
        <f>SUM(R3:R10)</f>
        <v>2049500</v>
      </c>
      <c r="S16" s="16">
        <f>R16/Q16</f>
        <v>1.5466523786524995</v>
      </c>
      <c r="T16" s="17">
        <f>R16/P16</f>
        <v>1.132007732670533</v>
      </c>
      <c r="V16" s="27" t="s">
        <v>68</v>
      </c>
      <c r="W16" s="25">
        <f>SUM(W3:W10)</f>
        <v>896007</v>
      </c>
      <c r="X16" s="25">
        <f>SUM(X3:X10)</f>
        <v>510296</v>
      </c>
      <c r="Y16" s="25">
        <f>SUM(Y3:Y10)</f>
        <v>678948</v>
      </c>
      <c r="Z16" s="20">
        <f>Y16/X16</f>
        <v>1.3304983774123254</v>
      </c>
      <c r="AA16" s="17">
        <f>Y16/W16</f>
        <v>0.7577485443752113</v>
      </c>
    </row>
    <row r="17" spans="1:27" s="6" customFormat="1" ht="12.75" customHeight="1">
      <c r="A17" s="28" t="s">
        <v>14</v>
      </c>
      <c r="B17" s="29">
        <f>SUM(B3:B14)</f>
        <v>16522804</v>
      </c>
      <c r="C17" s="29">
        <f>SUM(C3:C14)</f>
        <v>13296330</v>
      </c>
      <c r="D17" s="30"/>
      <c r="E17" s="31"/>
      <c r="F17" s="32"/>
      <c r="H17" s="3" t="s">
        <v>14</v>
      </c>
      <c r="I17" s="14">
        <f>SUM(I3:I14)</f>
        <v>2320820</v>
      </c>
      <c r="J17" s="10">
        <f>SUM(J3:J14)</f>
        <v>1802171</v>
      </c>
      <c r="K17" s="15"/>
      <c r="L17" s="16"/>
      <c r="M17" s="22"/>
      <c r="O17" s="3" t="s">
        <v>14</v>
      </c>
      <c r="P17" s="14">
        <f>SUM(P3:P14)</f>
        <v>2925500</v>
      </c>
      <c r="Q17" s="10">
        <f>SUM(Q3:Q14)</f>
        <v>2251266</v>
      </c>
      <c r="R17" s="22"/>
      <c r="S17" s="16"/>
      <c r="T17" s="22"/>
      <c r="V17" s="3" t="s">
        <v>14</v>
      </c>
      <c r="W17" s="19">
        <f>SUM(W3:W14)</f>
        <v>1395020</v>
      </c>
      <c r="X17" s="10">
        <f>SUM(X3:X14)</f>
        <v>867160</v>
      </c>
      <c r="Y17" s="22"/>
      <c r="Z17" s="20"/>
      <c r="AA17" s="22"/>
    </row>
    <row r="18" spans="1:24" s="56" customFormat="1" ht="12.75">
      <c r="A18" s="56" t="s">
        <v>4</v>
      </c>
      <c r="H18" s="56" t="s">
        <v>5</v>
      </c>
      <c r="O18" s="57" t="s">
        <v>45</v>
      </c>
      <c r="P18" s="57"/>
      <c r="Q18" s="57"/>
      <c r="R18" s="57"/>
      <c r="S18" s="58"/>
      <c r="T18" s="58"/>
      <c r="V18" s="59" t="s">
        <v>15</v>
      </c>
      <c r="W18" s="60"/>
      <c r="X18" s="61"/>
    </row>
    <row r="19" spans="17:20" ht="1.5" customHeight="1">
      <c r="Q19" s="51"/>
      <c r="R19" s="51"/>
      <c r="S19" s="51"/>
      <c r="T19" s="51"/>
    </row>
    <row r="20" spans="1:27" s="56" customFormat="1" ht="12.75" customHeight="1">
      <c r="A20" s="67" t="s">
        <v>8</v>
      </c>
      <c r="B20" s="67"/>
      <c r="C20" s="67"/>
      <c r="D20" s="67"/>
      <c r="E20" s="67"/>
      <c r="F20" s="67"/>
      <c r="H20" s="69" t="s">
        <v>54</v>
      </c>
      <c r="I20" s="69"/>
      <c r="J20" s="69"/>
      <c r="K20" s="69"/>
      <c r="L20" s="69"/>
      <c r="M20" s="69"/>
      <c r="O20" s="67" t="s">
        <v>21</v>
      </c>
      <c r="P20" s="67"/>
      <c r="Q20" s="67"/>
      <c r="R20" s="67"/>
      <c r="S20" s="67"/>
      <c r="T20" s="67"/>
      <c r="V20" s="67" t="s">
        <v>29</v>
      </c>
      <c r="W20" s="67"/>
      <c r="X20" s="67"/>
      <c r="Y20" s="67"/>
      <c r="Z20" s="67"/>
      <c r="AA20" s="67"/>
    </row>
    <row r="21" spans="1:27" s="6" customFormat="1" ht="13.5" customHeight="1">
      <c r="A21" s="3" t="s">
        <v>3</v>
      </c>
      <c r="B21" s="4" t="s">
        <v>41</v>
      </c>
      <c r="C21" s="4" t="s">
        <v>28</v>
      </c>
      <c r="D21" s="4" t="s">
        <v>36</v>
      </c>
      <c r="E21" s="4" t="s">
        <v>27</v>
      </c>
      <c r="F21" s="5" t="s">
        <v>42</v>
      </c>
      <c r="H21" s="3" t="s">
        <v>3</v>
      </c>
      <c r="I21" s="7" t="s">
        <v>41</v>
      </c>
      <c r="J21" s="4" t="s">
        <v>28</v>
      </c>
      <c r="K21" s="3" t="s">
        <v>37</v>
      </c>
      <c r="L21" s="3" t="s">
        <v>38</v>
      </c>
      <c r="M21" s="8" t="s">
        <v>43</v>
      </c>
      <c r="O21" s="3" t="s">
        <v>3</v>
      </c>
      <c r="P21" s="7" t="s">
        <v>41</v>
      </c>
      <c r="Q21" s="4" t="s">
        <v>28</v>
      </c>
      <c r="R21" s="3" t="s">
        <v>37</v>
      </c>
      <c r="S21" s="3" t="s">
        <v>38</v>
      </c>
      <c r="T21" s="8" t="s">
        <v>43</v>
      </c>
      <c r="V21" s="8" t="s">
        <v>30</v>
      </c>
      <c r="W21" s="7" t="s">
        <v>41</v>
      </c>
      <c r="X21" s="5" t="s">
        <v>28</v>
      </c>
      <c r="Y21" s="3" t="s">
        <v>37</v>
      </c>
      <c r="Z21" s="3" t="s">
        <v>38</v>
      </c>
      <c r="AA21" s="8" t="s">
        <v>43</v>
      </c>
    </row>
    <row r="22" spans="1:27" s="6" customFormat="1" ht="12.75" customHeight="1">
      <c r="A22" s="3">
        <v>1</v>
      </c>
      <c r="B22" s="10">
        <v>74691</v>
      </c>
      <c r="C22" s="10">
        <v>86999</v>
      </c>
      <c r="D22" s="11">
        <v>53790</v>
      </c>
      <c r="E22" s="12">
        <f aca="true" t="shared" si="6" ref="E22:E29">D22/C22</f>
        <v>0.618282968769756</v>
      </c>
      <c r="F22" s="13">
        <f aca="true" t="shared" si="7" ref="F22:F29">D22/B22</f>
        <v>0.7201670884042254</v>
      </c>
      <c r="H22" s="3">
        <v>1</v>
      </c>
      <c r="I22" s="14">
        <v>11116</v>
      </c>
      <c r="J22" s="10">
        <v>13285</v>
      </c>
      <c r="K22" s="15">
        <v>8158</v>
      </c>
      <c r="L22" s="16">
        <f aca="true" t="shared" si="8" ref="L22:L29">K22/J22</f>
        <v>0.6140760255927739</v>
      </c>
      <c r="M22" s="17">
        <f aca="true" t="shared" si="9" ref="M22:M29">K22/I22</f>
        <v>0.7338970852824757</v>
      </c>
      <c r="O22" s="3">
        <v>1</v>
      </c>
      <c r="P22" s="10">
        <v>95582</v>
      </c>
      <c r="Q22" s="10">
        <v>109874</v>
      </c>
      <c r="R22" s="18">
        <v>116355</v>
      </c>
      <c r="S22" s="33">
        <f>R22/Q22</f>
        <v>1.0589857473105557</v>
      </c>
      <c r="T22" s="17">
        <f>R22/P22</f>
        <v>1.2173317151764977</v>
      </c>
      <c r="V22" s="3">
        <v>1</v>
      </c>
      <c r="W22" s="24">
        <v>15356</v>
      </c>
      <c r="X22" s="10">
        <v>10290</v>
      </c>
      <c r="Y22" s="18">
        <v>19816</v>
      </c>
      <c r="Z22" s="16">
        <f>Y22/X22</f>
        <v>1.9257531584062195</v>
      </c>
      <c r="AA22" s="17">
        <f>Y22/W22</f>
        <v>1.290440218806981</v>
      </c>
    </row>
    <row r="23" spans="1:27" s="6" customFormat="1" ht="12" customHeight="1">
      <c r="A23" s="3">
        <v>2</v>
      </c>
      <c r="B23" s="10">
        <v>75153</v>
      </c>
      <c r="C23" s="10">
        <v>90785</v>
      </c>
      <c r="D23" s="11">
        <v>61308</v>
      </c>
      <c r="E23" s="12">
        <f t="shared" si="6"/>
        <v>0.6753097978740982</v>
      </c>
      <c r="F23" s="13">
        <f t="shared" si="7"/>
        <v>0.8157758173326414</v>
      </c>
      <c r="H23" s="3">
        <v>2</v>
      </c>
      <c r="I23" s="14">
        <v>10075</v>
      </c>
      <c r="J23" s="10">
        <v>10124</v>
      </c>
      <c r="K23" s="15">
        <v>6751</v>
      </c>
      <c r="L23" s="16">
        <f t="shared" si="8"/>
        <v>0.6668312919794548</v>
      </c>
      <c r="M23" s="17">
        <f t="shared" si="9"/>
        <v>0.6700744416873449</v>
      </c>
      <c r="O23" s="3">
        <v>2</v>
      </c>
      <c r="P23" s="10">
        <v>112144</v>
      </c>
      <c r="Q23" s="10">
        <v>121074</v>
      </c>
      <c r="R23" s="18">
        <v>107290</v>
      </c>
      <c r="S23" s="20">
        <f>R23/Q23</f>
        <v>0.8861522705122487</v>
      </c>
      <c r="T23" s="17">
        <f>R23/P23</f>
        <v>0.9567163646739906</v>
      </c>
      <c r="V23" s="3">
        <v>2</v>
      </c>
      <c r="W23" s="24">
        <v>20344</v>
      </c>
      <c r="X23" s="10">
        <v>15605</v>
      </c>
      <c r="Y23" s="18">
        <v>19871</v>
      </c>
      <c r="Z23" s="16">
        <f>Y23/X23</f>
        <v>1.2733739186158282</v>
      </c>
      <c r="AA23" s="17">
        <f>Y23/W23</f>
        <v>0.9767499016909162</v>
      </c>
    </row>
    <row r="24" spans="1:27" s="6" customFormat="1" ht="12.75" customHeight="1">
      <c r="A24" s="3">
        <v>3</v>
      </c>
      <c r="B24" s="10">
        <v>95635</v>
      </c>
      <c r="C24" s="10">
        <v>96909</v>
      </c>
      <c r="D24" s="11">
        <v>67680</v>
      </c>
      <c r="E24" s="12">
        <f t="shared" si="6"/>
        <v>0.6983871467046404</v>
      </c>
      <c r="F24" s="13">
        <f t="shared" si="7"/>
        <v>0.707690699011868</v>
      </c>
      <c r="H24" s="3">
        <v>3</v>
      </c>
      <c r="I24" s="14">
        <v>12602</v>
      </c>
      <c r="J24" s="10">
        <v>10235</v>
      </c>
      <c r="K24" s="15">
        <v>7289</v>
      </c>
      <c r="L24" s="16">
        <f t="shared" si="8"/>
        <v>0.7121641426477773</v>
      </c>
      <c r="M24" s="17">
        <f t="shared" si="9"/>
        <v>0.5784002539279479</v>
      </c>
      <c r="O24" s="3">
        <v>3</v>
      </c>
      <c r="P24" s="10">
        <v>118031</v>
      </c>
      <c r="Q24" s="10">
        <v>102897</v>
      </c>
      <c r="R24" s="18">
        <v>88485</v>
      </c>
      <c r="S24" s="20">
        <f>R24/Q24</f>
        <v>0.859937607510423</v>
      </c>
      <c r="T24" s="17">
        <f>R24/P24</f>
        <v>0.7496759325939796</v>
      </c>
      <c r="V24" s="3">
        <v>3</v>
      </c>
      <c r="W24" s="24">
        <v>23096</v>
      </c>
      <c r="X24" s="34">
        <v>16089</v>
      </c>
      <c r="Y24" s="18">
        <v>20193</v>
      </c>
      <c r="Z24" s="16">
        <f>Y24/X24</f>
        <v>1.255081111318292</v>
      </c>
      <c r="AA24" s="17">
        <f>Y24/W24</f>
        <v>0.8743072393488049</v>
      </c>
    </row>
    <row r="25" spans="1:27" s="6" customFormat="1" ht="12.75" customHeight="1">
      <c r="A25" s="3">
        <v>4</v>
      </c>
      <c r="B25" s="10">
        <v>76532</v>
      </c>
      <c r="C25" s="10">
        <v>33624</v>
      </c>
      <c r="D25" s="11">
        <v>60139</v>
      </c>
      <c r="E25" s="12">
        <f t="shared" si="6"/>
        <v>1.7885736378777064</v>
      </c>
      <c r="F25" s="13">
        <f t="shared" si="7"/>
        <v>0.7858020174567502</v>
      </c>
      <c r="H25" s="3">
        <v>4</v>
      </c>
      <c r="I25" s="14">
        <v>10843</v>
      </c>
      <c r="J25" s="10">
        <v>2515</v>
      </c>
      <c r="K25" s="15">
        <v>7343</v>
      </c>
      <c r="L25" s="16">
        <f t="shared" si="8"/>
        <v>2.9196819085487076</v>
      </c>
      <c r="M25" s="17">
        <f t="shared" si="9"/>
        <v>0.6772111039380245</v>
      </c>
      <c r="O25" s="3">
        <v>4</v>
      </c>
      <c r="P25" s="14">
        <v>93074</v>
      </c>
      <c r="Q25" s="10">
        <v>58264</v>
      </c>
      <c r="R25" s="22"/>
      <c r="S25" s="35"/>
      <c r="T25" s="22"/>
      <c r="V25" s="3">
        <v>4</v>
      </c>
      <c r="W25" s="24">
        <v>22693</v>
      </c>
      <c r="X25" s="34">
        <v>8789</v>
      </c>
      <c r="Y25" s="22"/>
      <c r="Z25" s="16"/>
      <c r="AA25" s="22"/>
    </row>
    <row r="26" spans="1:27" s="6" customFormat="1" ht="12.75" customHeight="1">
      <c r="A26" s="3">
        <v>5</v>
      </c>
      <c r="B26" s="10">
        <v>76696</v>
      </c>
      <c r="C26" s="10">
        <v>7623</v>
      </c>
      <c r="D26" s="11">
        <v>67655</v>
      </c>
      <c r="E26" s="12">
        <f t="shared" si="6"/>
        <v>8.875114784205694</v>
      </c>
      <c r="F26" s="13">
        <f t="shared" si="7"/>
        <v>0.8821190153332638</v>
      </c>
      <c r="H26" s="3">
        <v>5</v>
      </c>
      <c r="I26" s="14">
        <v>13169</v>
      </c>
      <c r="J26" s="10">
        <v>2306</v>
      </c>
      <c r="K26" s="15">
        <v>9028</v>
      </c>
      <c r="L26" s="16">
        <f t="shared" si="8"/>
        <v>3.915004336513443</v>
      </c>
      <c r="M26" s="17">
        <f t="shared" si="9"/>
        <v>0.6855493963095147</v>
      </c>
      <c r="O26" s="3">
        <v>5</v>
      </c>
      <c r="P26" s="14">
        <v>85197</v>
      </c>
      <c r="Q26" s="10">
        <v>39141</v>
      </c>
      <c r="R26" s="22"/>
      <c r="S26" s="35"/>
      <c r="T26" s="22"/>
      <c r="V26" s="3">
        <v>5</v>
      </c>
      <c r="W26" s="24">
        <v>26041</v>
      </c>
      <c r="X26" s="10">
        <v>5898</v>
      </c>
      <c r="Y26" s="22"/>
      <c r="Z26" s="16"/>
      <c r="AA26" s="22"/>
    </row>
    <row r="27" spans="1:27" s="6" customFormat="1" ht="12.75" customHeight="1">
      <c r="A27" s="3">
        <v>6</v>
      </c>
      <c r="B27" s="10">
        <v>72956</v>
      </c>
      <c r="C27" s="10">
        <v>8520</v>
      </c>
      <c r="D27" s="11">
        <v>71435</v>
      </c>
      <c r="E27" s="12">
        <f t="shared" si="6"/>
        <v>8.384389671361502</v>
      </c>
      <c r="F27" s="13">
        <f t="shared" si="7"/>
        <v>0.979151817533856</v>
      </c>
      <c r="H27" s="3">
        <v>6</v>
      </c>
      <c r="I27" s="14">
        <v>11337</v>
      </c>
      <c r="J27" s="10">
        <v>2556</v>
      </c>
      <c r="K27" s="15">
        <v>7819</v>
      </c>
      <c r="L27" s="16">
        <f t="shared" si="8"/>
        <v>3.059076682316119</v>
      </c>
      <c r="M27" s="17">
        <f t="shared" si="9"/>
        <v>0.6896886301490694</v>
      </c>
      <c r="O27" s="3">
        <v>6</v>
      </c>
      <c r="P27" s="14">
        <v>85686</v>
      </c>
      <c r="Q27" s="10">
        <v>45655</v>
      </c>
      <c r="R27" s="22"/>
      <c r="S27" s="35"/>
      <c r="T27" s="22"/>
      <c r="V27" s="3">
        <v>6</v>
      </c>
      <c r="W27" s="24">
        <v>32250</v>
      </c>
      <c r="X27" s="10">
        <v>7882</v>
      </c>
      <c r="Y27" s="22"/>
      <c r="Z27" s="16"/>
      <c r="AA27" s="22"/>
    </row>
    <row r="28" spans="1:27" s="6" customFormat="1" ht="12.75" customHeight="1">
      <c r="A28" s="3">
        <v>7</v>
      </c>
      <c r="B28" s="10">
        <v>72153</v>
      </c>
      <c r="C28" s="10">
        <v>34862</v>
      </c>
      <c r="D28" s="11">
        <v>72053</v>
      </c>
      <c r="E28" s="12">
        <f t="shared" si="6"/>
        <v>2.0668062647008205</v>
      </c>
      <c r="F28" s="13">
        <f t="shared" si="7"/>
        <v>0.9986140562415977</v>
      </c>
      <c r="H28" s="3">
        <v>7</v>
      </c>
      <c r="I28" s="14">
        <v>10738</v>
      </c>
      <c r="J28" s="10">
        <v>4525</v>
      </c>
      <c r="K28" s="15">
        <v>9207</v>
      </c>
      <c r="L28" s="16">
        <f t="shared" si="8"/>
        <v>2.034696132596685</v>
      </c>
      <c r="M28" s="17">
        <f t="shared" si="9"/>
        <v>0.857422238778171</v>
      </c>
      <c r="O28" s="3">
        <v>7</v>
      </c>
      <c r="P28" s="14">
        <v>99786</v>
      </c>
      <c r="Q28" s="10">
        <v>67259</v>
      </c>
      <c r="R28" s="22"/>
      <c r="S28" s="35"/>
      <c r="T28" s="22"/>
      <c r="V28" s="3">
        <v>7</v>
      </c>
      <c r="W28" s="24">
        <v>35450</v>
      </c>
      <c r="X28" s="10">
        <v>15147</v>
      </c>
      <c r="Y28" s="22"/>
      <c r="Z28" s="16"/>
      <c r="AA28" s="22"/>
    </row>
    <row r="29" spans="1:27" s="6" customFormat="1" ht="12.75" customHeight="1">
      <c r="A29" s="3">
        <v>8</v>
      </c>
      <c r="B29" s="10">
        <v>82227</v>
      </c>
      <c r="C29" s="10">
        <v>49281</v>
      </c>
      <c r="D29" s="11">
        <v>78265</v>
      </c>
      <c r="E29" s="12">
        <f t="shared" si="6"/>
        <v>1.588137416042694</v>
      </c>
      <c r="F29" s="13">
        <f t="shared" si="7"/>
        <v>0.9518163133763848</v>
      </c>
      <c r="H29" s="3">
        <v>8</v>
      </c>
      <c r="I29" s="14">
        <v>12698</v>
      </c>
      <c r="J29" s="10">
        <v>7383</v>
      </c>
      <c r="K29" s="15">
        <v>11568</v>
      </c>
      <c r="L29" s="16">
        <f t="shared" si="8"/>
        <v>1.5668427468508737</v>
      </c>
      <c r="M29" s="17">
        <f t="shared" si="9"/>
        <v>0.9110096078122539</v>
      </c>
      <c r="O29" s="3">
        <v>8</v>
      </c>
      <c r="P29" s="14">
        <v>117734</v>
      </c>
      <c r="Q29" s="10">
        <v>94117</v>
      </c>
      <c r="R29" s="22"/>
      <c r="S29" s="35"/>
      <c r="T29" s="22"/>
      <c r="V29" s="3">
        <v>8</v>
      </c>
      <c r="W29" s="24">
        <v>42654</v>
      </c>
      <c r="X29" s="10">
        <v>20992</v>
      </c>
      <c r="Y29" s="22"/>
      <c r="Z29" s="16"/>
      <c r="AA29" s="22"/>
    </row>
    <row r="30" spans="1:27" s="6" customFormat="1" ht="12.75" customHeight="1">
      <c r="A30" s="3">
        <v>9</v>
      </c>
      <c r="B30" s="10">
        <v>88304</v>
      </c>
      <c r="C30" s="10">
        <v>59573</v>
      </c>
      <c r="D30" s="36"/>
      <c r="E30" s="12"/>
      <c r="F30" s="13"/>
      <c r="H30" s="3">
        <v>9</v>
      </c>
      <c r="I30" s="14">
        <v>13082</v>
      </c>
      <c r="J30" s="10">
        <v>7970</v>
      </c>
      <c r="K30" s="15"/>
      <c r="L30" s="16"/>
      <c r="M30" s="17"/>
      <c r="O30" s="3">
        <v>9</v>
      </c>
      <c r="P30" s="14">
        <v>116558</v>
      </c>
      <c r="Q30" s="10">
        <v>102135</v>
      </c>
      <c r="R30" s="22"/>
      <c r="S30" s="35"/>
      <c r="T30" s="22"/>
      <c r="V30" s="3">
        <v>9</v>
      </c>
      <c r="W30" s="24">
        <v>44521</v>
      </c>
      <c r="X30" s="10">
        <v>26605</v>
      </c>
      <c r="Y30" s="22"/>
      <c r="Z30" s="16"/>
      <c r="AA30" s="22"/>
    </row>
    <row r="31" spans="1:27" s="6" customFormat="1" ht="12.75" customHeight="1">
      <c r="A31" s="3">
        <v>10</v>
      </c>
      <c r="B31" s="10">
        <v>88246</v>
      </c>
      <c r="C31" s="10">
        <v>58460</v>
      </c>
      <c r="D31" s="36"/>
      <c r="E31" s="12"/>
      <c r="F31" s="13"/>
      <c r="G31" s="23"/>
      <c r="H31" s="3">
        <v>10</v>
      </c>
      <c r="I31" s="14">
        <v>11152</v>
      </c>
      <c r="J31" s="10">
        <v>6756</v>
      </c>
      <c r="K31" s="15"/>
      <c r="L31" s="16"/>
      <c r="M31" s="17"/>
      <c r="O31" s="3">
        <v>10</v>
      </c>
      <c r="P31" s="14">
        <v>96866</v>
      </c>
      <c r="Q31" s="10">
        <v>89347</v>
      </c>
      <c r="R31" s="22"/>
      <c r="S31" s="35"/>
      <c r="T31" s="22"/>
      <c r="V31" s="3">
        <v>10</v>
      </c>
      <c r="W31" s="24">
        <v>22517</v>
      </c>
      <c r="X31" s="10">
        <v>20947</v>
      </c>
      <c r="Y31" s="22"/>
      <c r="Z31" s="16"/>
      <c r="AA31" s="22"/>
    </row>
    <row r="32" spans="1:27" s="6" customFormat="1" ht="12.75" customHeight="1">
      <c r="A32" s="3">
        <v>11</v>
      </c>
      <c r="B32" s="10">
        <v>93563</v>
      </c>
      <c r="C32" s="10">
        <v>66109</v>
      </c>
      <c r="D32" s="36"/>
      <c r="E32" s="12"/>
      <c r="F32" s="13"/>
      <c r="H32" s="3">
        <v>11</v>
      </c>
      <c r="I32" s="14">
        <v>13522</v>
      </c>
      <c r="J32" s="10">
        <v>8824</v>
      </c>
      <c r="K32" s="15"/>
      <c r="L32" s="16"/>
      <c r="M32" s="17"/>
      <c r="O32" s="3">
        <v>11</v>
      </c>
      <c r="P32" s="14">
        <v>107626</v>
      </c>
      <c r="Q32" s="10">
        <v>106824</v>
      </c>
      <c r="R32" s="22"/>
      <c r="S32" s="35"/>
      <c r="T32" s="22"/>
      <c r="V32" s="3">
        <v>11</v>
      </c>
      <c r="W32" s="24">
        <v>6633</v>
      </c>
      <c r="X32" s="10">
        <v>16824</v>
      </c>
      <c r="Y32" s="22"/>
      <c r="Z32" s="16"/>
      <c r="AA32" s="22"/>
    </row>
    <row r="33" spans="1:27" s="6" customFormat="1" ht="12.75" customHeight="1">
      <c r="A33" s="3">
        <v>12</v>
      </c>
      <c r="B33" s="10">
        <v>95068</v>
      </c>
      <c r="C33" s="10">
        <v>67227</v>
      </c>
      <c r="D33" s="36"/>
      <c r="E33" s="12"/>
      <c r="F33" s="13"/>
      <c r="H33" s="3">
        <v>12</v>
      </c>
      <c r="I33" s="14">
        <v>12254</v>
      </c>
      <c r="J33" s="10">
        <v>9134</v>
      </c>
      <c r="K33" s="15"/>
      <c r="L33" s="16"/>
      <c r="M33" s="17"/>
      <c r="O33" s="3">
        <v>12</v>
      </c>
      <c r="P33" s="14">
        <v>111137</v>
      </c>
      <c r="Q33" s="10">
        <v>105762</v>
      </c>
      <c r="R33" s="22"/>
      <c r="S33" s="35"/>
      <c r="T33" s="22"/>
      <c r="V33" s="3">
        <v>12</v>
      </c>
      <c r="W33" s="24">
        <v>9825</v>
      </c>
      <c r="X33" s="10">
        <v>20683</v>
      </c>
      <c r="Y33" s="22"/>
      <c r="Z33" s="16"/>
      <c r="AA33" s="22"/>
    </row>
    <row r="34" spans="1:27" s="6" customFormat="1" ht="12.75" customHeight="1">
      <c r="A34" s="3" t="s">
        <v>44</v>
      </c>
      <c r="B34" s="10">
        <f>SUM(B22:B27)</f>
        <v>471663</v>
      </c>
      <c r="C34" s="10">
        <f>SUM(C22:C27)</f>
        <v>324460</v>
      </c>
      <c r="D34" s="11">
        <f>SUM(D22:D29)</f>
        <v>532325</v>
      </c>
      <c r="E34" s="13">
        <f>D34/C34</f>
        <v>1.6406490784688406</v>
      </c>
      <c r="F34" s="13">
        <f>D34/B34</f>
        <v>1.1286130139527586</v>
      </c>
      <c r="H34" s="3" t="s">
        <v>44</v>
      </c>
      <c r="I34" s="14">
        <f>SUM(I22:I27)</f>
        <v>69142</v>
      </c>
      <c r="J34" s="10">
        <f>SUM(J22:J27)</f>
        <v>41021</v>
      </c>
      <c r="K34" s="14">
        <f>SUM(K22:K27)</f>
        <v>46388</v>
      </c>
      <c r="L34" s="16">
        <f>K34/J34</f>
        <v>1.1308354257575388</v>
      </c>
      <c r="M34" s="17">
        <f>K34/I34</f>
        <v>0.670909143501779</v>
      </c>
      <c r="O34" s="27" t="s">
        <v>46</v>
      </c>
      <c r="P34" s="14">
        <f>SUM(P22:P24)</f>
        <v>325757</v>
      </c>
      <c r="Q34" s="10">
        <f>SUM(Q22:Q24)</f>
        <v>333845</v>
      </c>
      <c r="R34" s="37">
        <f>SUM(R22:R24)</f>
        <v>312130</v>
      </c>
      <c r="S34" s="20">
        <f>R34/Q34</f>
        <v>0.934954844313978</v>
      </c>
      <c r="T34" s="17">
        <f>R34/P34</f>
        <v>0.9581682051345021</v>
      </c>
      <c r="V34" s="3" t="s">
        <v>46</v>
      </c>
      <c r="W34" s="24">
        <f>SUM(W22:W24)</f>
        <v>58796</v>
      </c>
      <c r="X34" s="10">
        <f>SUM(X22:X24)</f>
        <v>41984</v>
      </c>
      <c r="Y34" s="37">
        <f>SUM(Y22:Y24)</f>
        <v>59880</v>
      </c>
      <c r="Z34" s="16">
        <f>Y34/X34</f>
        <v>1.4262576219512195</v>
      </c>
      <c r="AA34" s="17">
        <f>Y34/W34</f>
        <v>1.018436628342064</v>
      </c>
    </row>
    <row r="35" spans="1:27" s="6" customFormat="1" ht="12.75" customHeight="1">
      <c r="A35" s="3" t="s">
        <v>47</v>
      </c>
      <c r="B35" s="10">
        <f>SUM(B22:B29)</f>
        <v>626043</v>
      </c>
      <c r="C35" s="10">
        <f>SUM(C22:C29)</f>
        <v>408603</v>
      </c>
      <c r="D35" s="10">
        <f>SUM(D22:D29)</f>
        <v>532325</v>
      </c>
      <c r="E35" s="13">
        <f>D35/C35</f>
        <v>1.3027926862994152</v>
      </c>
      <c r="F35" s="13">
        <f>D35/B35</f>
        <v>0.8503010176617262</v>
      </c>
      <c r="H35" s="3" t="s">
        <v>56</v>
      </c>
      <c r="I35" s="14">
        <f>SUM(I22:I29)</f>
        <v>92578</v>
      </c>
      <c r="J35" s="14">
        <f>SUM(J22:J29)</f>
        <v>52929</v>
      </c>
      <c r="K35" s="14">
        <f>SUM(K22:K29)</f>
        <v>67163</v>
      </c>
      <c r="L35" s="16">
        <f>K35/J35</f>
        <v>1.268926297492868</v>
      </c>
      <c r="M35" s="17">
        <f>K35/I35</f>
        <v>0.7254747348182073</v>
      </c>
      <c r="O35" s="27"/>
      <c r="P35" s="14"/>
      <c r="Q35" s="10"/>
      <c r="R35" s="37"/>
      <c r="S35" s="20"/>
      <c r="T35" s="17"/>
      <c r="V35" s="3"/>
      <c r="W35" s="24"/>
      <c r="X35" s="10"/>
      <c r="Y35" s="37"/>
      <c r="Z35" s="16"/>
      <c r="AA35" s="17"/>
    </row>
    <row r="36" spans="1:27" s="6" customFormat="1" ht="12.75" customHeight="1">
      <c r="A36" s="3" t="s">
        <v>14</v>
      </c>
      <c r="B36" s="10">
        <f>SUM(B22:B33)</f>
        <v>991224</v>
      </c>
      <c r="C36" s="10">
        <f>SUM(C22:C33)</f>
        <v>659972</v>
      </c>
      <c r="D36" s="11"/>
      <c r="E36" s="12"/>
      <c r="F36" s="13"/>
      <c r="H36" s="3" t="s">
        <v>14</v>
      </c>
      <c r="I36" s="14">
        <f>SUM(I22:I33)</f>
        <v>142588</v>
      </c>
      <c r="J36" s="10">
        <f>SUM(J22:J33)</f>
        <v>85613</v>
      </c>
      <c r="K36" s="15"/>
      <c r="L36" s="16"/>
      <c r="M36" s="22"/>
      <c r="O36" s="3" t="s">
        <v>14</v>
      </c>
      <c r="P36" s="14">
        <f>SUM(P22:P33)</f>
        <v>1239421</v>
      </c>
      <c r="Q36" s="10">
        <f>SUM(Q22:Q33)</f>
        <v>1042349</v>
      </c>
      <c r="R36" s="22"/>
      <c r="S36" s="35"/>
      <c r="T36" s="22"/>
      <c r="V36" s="3" t="s">
        <v>31</v>
      </c>
      <c r="W36" s="24">
        <f>SUM(W22:W33)</f>
        <v>301380</v>
      </c>
      <c r="X36" s="10">
        <f>SUM(X22:X33)</f>
        <v>185751</v>
      </c>
      <c r="Y36" s="22"/>
      <c r="Z36" s="16"/>
      <c r="AA36" s="22"/>
    </row>
    <row r="37" spans="1:22" ht="12.75">
      <c r="A37" s="38" t="s">
        <v>13</v>
      </c>
      <c r="H37" s="38" t="s">
        <v>16</v>
      </c>
      <c r="O37" s="38" t="s">
        <v>23</v>
      </c>
      <c r="V37" s="38" t="s">
        <v>32</v>
      </c>
    </row>
    <row r="38" ht="1.5" customHeight="1">
      <c r="X38" s="55"/>
    </row>
    <row r="39" spans="1:27" s="56" customFormat="1" ht="12.75" customHeight="1">
      <c r="A39" s="67" t="s">
        <v>7</v>
      </c>
      <c r="B39" s="67"/>
      <c r="C39" s="67"/>
      <c r="D39" s="67"/>
      <c r="E39" s="67"/>
      <c r="F39" s="67"/>
      <c r="H39" s="67" t="s">
        <v>20</v>
      </c>
      <c r="I39" s="67"/>
      <c r="J39" s="67"/>
      <c r="K39" s="67"/>
      <c r="L39" s="67"/>
      <c r="M39" s="67"/>
      <c r="O39" s="67" t="s">
        <v>48</v>
      </c>
      <c r="P39" s="67"/>
      <c r="Q39" s="67"/>
      <c r="R39" s="67"/>
      <c r="S39" s="67"/>
      <c r="T39" s="67"/>
      <c r="V39" s="67" t="s">
        <v>24</v>
      </c>
      <c r="W39" s="67"/>
      <c r="X39" s="67"/>
      <c r="Y39" s="67"/>
      <c r="Z39" s="67"/>
      <c r="AA39" s="67"/>
    </row>
    <row r="40" spans="1:27" s="6" customFormat="1" ht="13.5" customHeight="1">
      <c r="A40" s="3" t="s">
        <v>3</v>
      </c>
      <c r="B40" s="7" t="s">
        <v>41</v>
      </c>
      <c r="C40" s="4" t="s">
        <v>28</v>
      </c>
      <c r="D40" s="4" t="s">
        <v>36</v>
      </c>
      <c r="E40" s="4" t="s">
        <v>27</v>
      </c>
      <c r="F40" s="8" t="s">
        <v>43</v>
      </c>
      <c r="H40" s="3" t="s">
        <v>3</v>
      </c>
      <c r="I40" s="4" t="s">
        <v>41</v>
      </c>
      <c r="J40" s="4" t="s">
        <v>28</v>
      </c>
      <c r="K40" s="3" t="s">
        <v>37</v>
      </c>
      <c r="L40" s="3" t="s">
        <v>38</v>
      </c>
      <c r="M40" s="8" t="s">
        <v>43</v>
      </c>
      <c r="O40" s="3" t="s">
        <v>3</v>
      </c>
      <c r="P40" s="7" t="s">
        <v>41</v>
      </c>
      <c r="Q40" s="4" t="s">
        <v>28</v>
      </c>
      <c r="R40" s="3" t="s">
        <v>37</v>
      </c>
      <c r="S40" s="3" t="s">
        <v>38</v>
      </c>
      <c r="T40" s="8" t="s">
        <v>43</v>
      </c>
      <c r="V40" s="3" t="s">
        <v>3</v>
      </c>
      <c r="W40" s="4" t="s">
        <v>41</v>
      </c>
      <c r="X40" s="4" t="s">
        <v>28</v>
      </c>
      <c r="Y40" s="3" t="s">
        <v>37</v>
      </c>
      <c r="Z40" s="3" t="s">
        <v>38</v>
      </c>
      <c r="AA40" s="8" t="s">
        <v>43</v>
      </c>
    </row>
    <row r="41" spans="1:27" s="6" customFormat="1" ht="12.75" customHeight="1">
      <c r="A41" s="3">
        <v>1</v>
      </c>
      <c r="B41" s="14">
        <v>47447</v>
      </c>
      <c r="C41" s="10">
        <v>53141</v>
      </c>
      <c r="D41" s="11">
        <v>39191</v>
      </c>
      <c r="E41" s="12">
        <f aca="true" t="shared" si="10" ref="E41:E48">D41/C41</f>
        <v>0.7374908262923167</v>
      </c>
      <c r="F41" s="13">
        <f aca="true" t="shared" si="11" ref="F41:F48">D41/B41</f>
        <v>0.8259953210951166</v>
      </c>
      <c r="H41" s="3">
        <v>1</v>
      </c>
      <c r="I41" s="10">
        <v>26789</v>
      </c>
      <c r="J41" s="10">
        <v>30762</v>
      </c>
      <c r="K41" s="18">
        <v>32927</v>
      </c>
      <c r="L41" s="16">
        <f aca="true" t="shared" si="12" ref="L41:L46">K41/J41</f>
        <v>1.0703790390741825</v>
      </c>
      <c r="M41" s="17">
        <f aca="true" t="shared" si="13" ref="M41:M46">K41/I41</f>
        <v>1.2291238941356526</v>
      </c>
      <c r="O41" s="3">
        <v>1</v>
      </c>
      <c r="P41" s="14">
        <v>21751</v>
      </c>
      <c r="Q41" s="10">
        <v>27659</v>
      </c>
      <c r="R41" s="18">
        <v>28743</v>
      </c>
      <c r="S41" s="33">
        <f aca="true" t="shared" si="14" ref="S41:S48">R41/Q41</f>
        <v>1.039191583209805</v>
      </c>
      <c r="T41" s="17">
        <f aca="true" t="shared" si="15" ref="T41:T48">R41/P41</f>
        <v>1.3214564847593213</v>
      </c>
      <c r="V41" s="3">
        <v>1</v>
      </c>
      <c r="W41" s="10">
        <v>1974</v>
      </c>
      <c r="X41" s="10">
        <v>2022</v>
      </c>
      <c r="Y41" s="18">
        <v>2357</v>
      </c>
      <c r="Z41" s="16">
        <f>Y41/X41</f>
        <v>1.165677546983185</v>
      </c>
      <c r="AA41" s="17">
        <f>Y41/W41</f>
        <v>1.1940222897669706</v>
      </c>
    </row>
    <row r="42" spans="1:27" s="6" customFormat="1" ht="12.75" customHeight="1">
      <c r="A42" s="3">
        <v>2</v>
      </c>
      <c r="B42" s="14">
        <v>49589</v>
      </c>
      <c r="C42" s="10">
        <v>50469</v>
      </c>
      <c r="D42" s="11">
        <v>43761</v>
      </c>
      <c r="E42" s="12">
        <f t="shared" si="10"/>
        <v>0.8670867265053795</v>
      </c>
      <c r="F42" s="13">
        <f t="shared" si="11"/>
        <v>0.8824739357518805</v>
      </c>
      <c r="H42" s="3">
        <v>2</v>
      </c>
      <c r="I42" s="10">
        <v>25212</v>
      </c>
      <c r="J42" s="10">
        <v>28316</v>
      </c>
      <c r="K42" s="18">
        <v>30912</v>
      </c>
      <c r="L42" s="16">
        <f t="shared" si="12"/>
        <v>1.0916796157649387</v>
      </c>
      <c r="M42" s="17">
        <f t="shared" si="13"/>
        <v>1.2260828177058543</v>
      </c>
      <c r="O42" s="3">
        <v>2</v>
      </c>
      <c r="P42" s="14">
        <v>21826</v>
      </c>
      <c r="Q42" s="10">
        <v>28328</v>
      </c>
      <c r="R42" s="18">
        <v>31254</v>
      </c>
      <c r="S42" s="33">
        <f t="shared" si="14"/>
        <v>1.103290031064671</v>
      </c>
      <c r="T42" s="17">
        <f t="shared" si="15"/>
        <v>1.4319618803262164</v>
      </c>
      <c r="V42" s="3">
        <v>2</v>
      </c>
      <c r="W42" s="10">
        <v>2715</v>
      </c>
      <c r="X42" s="10">
        <v>2601</v>
      </c>
      <c r="Y42" s="18">
        <v>2778</v>
      </c>
      <c r="Z42" s="16">
        <f>Y42/X42</f>
        <v>1.0680507497116494</v>
      </c>
      <c r="AA42" s="17">
        <f>Y42/W42</f>
        <v>1.0232044198895027</v>
      </c>
    </row>
    <row r="43" spans="1:27" s="6" customFormat="1" ht="12.75" customHeight="1">
      <c r="A43" s="3">
        <v>3</v>
      </c>
      <c r="B43" s="14">
        <v>68549</v>
      </c>
      <c r="C43" s="10">
        <v>54497</v>
      </c>
      <c r="D43" s="11">
        <v>53022</v>
      </c>
      <c r="E43" s="12">
        <f t="shared" si="10"/>
        <v>0.9729342899609152</v>
      </c>
      <c r="F43" s="13">
        <f t="shared" si="11"/>
        <v>0.7734904958496842</v>
      </c>
      <c r="H43" s="3">
        <v>3</v>
      </c>
      <c r="I43" s="10">
        <v>30736</v>
      </c>
      <c r="J43" s="10">
        <v>28807</v>
      </c>
      <c r="K43" s="18">
        <v>33020</v>
      </c>
      <c r="L43" s="16">
        <f t="shared" si="12"/>
        <v>1.1462491755476099</v>
      </c>
      <c r="M43" s="17">
        <f t="shared" si="13"/>
        <v>1.0743102550754815</v>
      </c>
      <c r="O43" s="3">
        <v>3</v>
      </c>
      <c r="P43" s="14">
        <v>38574</v>
      </c>
      <c r="Q43" s="10">
        <v>21613</v>
      </c>
      <c r="R43" s="18">
        <v>24264</v>
      </c>
      <c r="S43" s="33">
        <f t="shared" si="14"/>
        <v>1.122657659741822</v>
      </c>
      <c r="T43" s="17">
        <f t="shared" si="15"/>
        <v>0.6290247316845544</v>
      </c>
      <c r="V43" s="3">
        <v>3</v>
      </c>
      <c r="W43" s="10">
        <v>2853</v>
      </c>
      <c r="X43" s="10">
        <v>2060</v>
      </c>
      <c r="Y43" s="18">
        <v>2224</v>
      </c>
      <c r="Z43" s="16">
        <f>Y43/X43</f>
        <v>1.079611650485437</v>
      </c>
      <c r="AA43" s="17">
        <f>Y43/W43</f>
        <v>0.7795303189624956</v>
      </c>
    </row>
    <row r="44" spans="1:27" s="6" customFormat="1" ht="12.75" customHeight="1">
      <c r="A44" s="3">
        <v>4</v>
      </c>
      <c r="B44" s="14">
        <v>49149</v>
      </c>
      <c r="C44" s="29">
        <v>12501</v>
      </c>
      <c r="D44" s="11">
        <v>38738</v>
      </c>
      <c r="E44" s="31">
        <f t="shared" si="10"/>
        <v>3.0987920966322693</v>
      </c>
      <c r="F44" s="13">
        <f t="shared" si="11"/>
        <v>0.7881747339722069</v>
      </c>
      <c r="H44" s="3">
        <v>4</v>
      </c>
      <c r="I44" s="10">
        <v>28606</v>
      </c>
      <c r="J44" s="10">
        <v>22945</v>
      </c>
      <c r="K44" s="18">
        <v>31669</v>
      </c>
      <c r="L44" s="16">
        <f t="shared" si="12"/>
        <v>1.3802135541512313</v>
      </c>
      <c r="M44" s="17">
        <f t="shared" si="13"/>
        <v>1.10707543871915</v>
      </c>
      <c r="O44" s="3">
        <v>4</v>
      </c>
      <c r="P44" s="14">
        <v>29650</v>
      </c>
      <c r="Q44" s="10">
        <v>8706</v>
      </c>
      <c r="R44" s="18">
        <v>16212</v>
      </c>
      <c r="S44" s="33">
        <f t="shared" si="14"/>
        <v>1.8621640248104756</v>
      </c>
      <c r="T44" s="17">
        <f t="shared" si="15"/>
        <v>0.546779089376054</v>
      </c>
      <c r="V44" s="3">
        <v>4</v>
      </c>
      <c r="W44" s="10">
        <v>1625</v>
      </c>
      <c r="X44" s="10">
        <v>1359</v>
      </c>
      <c r="Y44" s="18">
        <v>1519</v>
      </c>
      <c r="Z44" s="16">
        <f>Y44/X44</f>
        <v>1.1177336276674026</v>
      </c>
      <c r="AA44" s="17">
        <f>Y44/W44</f>
        <v>0.9347692307692308</v>
      </c>
    </row>
    <row r="45" spans="1:27" s="6" customFormat="1" ht="12.75" customHeight="1">
      <c r="A45" s="3">
        <v>5</v>
      </c>
      <c r="B45" s="14">
        <v>50563</v>
      </c>
      <c r="C45" s="10">
        <v>7056</v>
      </c>
      <c r="D45" s="11">
        <v>43714</v>
      </c>
      <c r="E45" s="12">
        <f t="shared" si="10"/>
        <v>6.195294784580499</v>
      </c>
      <c r="F45" s="13">
        <f t="shared" si="11"/>
        <v>0.8645452208136384</v>
      </c>
      <c r="H45" s="3">
        <v>5</v>
      </c>
      <c r="I45" s="10">
        <v>26221</v>
      </c>
      <c r="J45" s="10">
        <v>17610</v>
      </c>
      <c r="K45" s="18">
        <v>27984</v>
      </c>
      <c r="L45" s="16">
        <f t="shared" si="12"/>
        <v>1.5890971039182282</v>
      </c>
      <c r="M45" s="17">
        <f t="shared" si="13"/>
        <v>1.067236184737424</v>
      </c>
      <c r="O45" s="3">
        <v>5</v>
      </c>
      <c r="P45" s="14">
        <v>31179</v>
      </c>
      <c r="Q45" s="10">
        <v>7242</v>
      </c>
      <c r="R45" s="18">
        <v>21380</v>
      </c>
      <c r="S45" s="33">
        <f t="shared" si="14"/>
        <v>2.952223142778238</v>
      </c>
      <c r="T45" s="17">
        <f t="shared" si="15"/>
        <v>0.6857179511850925</v>
      </c>
      <c r="V45" s="3">
        <v>5</v>
      </c>
      <c r="W45" s="10">
        <v>1385</v>
      </c>
      <c r="X45" s="10">
        <v>977</v>
      </c>
      <c r="Y45" s="18">
        <v>1530</v>
      </c>
      <c r="Z45" s="16">
        <f>Y45/X45</f>
        <v>1.5660184237461616</v>
      </c>
      <c r="AA45" s="17">
        <f>Y45/W45</f>
        <v>1.1046931407942238</v>
      </c>
    </row>
    <row r="46" spans="1:27" s="6" customFormat="1" ht="12.75" customHeight="1">
      <c r="A46" s="3">
        <v>6</v>
      </c>
      <c r="B46" s="14">
        <v>54892</v>
      </c>
      <c r="C46" s="10">
        <v>14051</v>
      </c>
      <c r="D46" s="11">
        <v>44107</v>
      </c>
      <c r="E46" s="12">
        <f t="shared" si="10"/>
        <v>3.139064835243043</v>
      </c>
      <c r="F46" s="13">
        <f t="shared" si="11"/>
        <v>0.8035232820811776</v>
      </c>
      <c r="H46" s="3">
        <v>6</v>
      </c>
      <c r="I46" s="10">
        <v>25916</v>
      </c>
      <c r="J46" s="10">
        <v>19444</v>
      </c>
      <c r="K46" s="18">
        <v>27711</v>
      </c>
      <c r="L46" s="16">
        <f t="shared" si="12"/>
        <v>1.4251697181649867</v>
      </c>
      <c r="M46" s="17">
        <f t="shared" si="13"/>
        <v>1.069262231825899</v>
      </c>
      <c r="O46" s="3">
        <v>6</v>
      </c>
      <c r="P46" s="14">
        <v>22724</v>
      </c>
      <c r="Q46" s="10">
        <v>7938</v>
      </c>
      <c r="R46" s="18">
        <v>25236</v>
      </c>
      <c r="S46" s="39">
        <f t="shared" si="14"/>
        <v>3.179138321995465</v>
      </c>
      <c r="T46" s="17">
        <f t="shared" si="15"/>
        <v>1.1105439183242387</v>
      </c>
      <c r="V46" s="3">
        <v>6</v>
      </c>
      <c r="W46" s="10">
        <v>1105</v>
      </c>
      <c r="X46" s="10">
        <v>655</v>
      </c>
      <c r="Y46" s="22"/>
      <c r="Z46" s="16"/>
      <c r="AA46" s="22"/>
    </row>
    <row r="47" spans="1:27" s="6" customFormat="1" ht="12.75" customHeight="1">
      <c r="A47" s="3">
        <v>7</v>
      </c>
      <c r="B47" s="14">
        <v>66566</v>
      </c>
      <c r="C47" s="10">
        <v>28636</v>
      </c>
      <c r="D47" s="11">
        <v>56028</v>
      </c>
      <c r="E47" s="12">
        <f t="shared" si="10"/>
        <v>1.9565581785165527</v>
      </c>
      <c r="F47" s="13">
        <f t="shared" si="11"/>
        <v>0.8416909533395427</v>
      </c>
      <c r="H47" s="3">
        <v>7</v>
      </c>
      <c r="I47" s="10">
        <v>31343</v>
      </c>
      <c r="J47" s="10">
        <v>28247</v>
      </c>
      <c r="K47" s="22"/>
      <c r="L47" s="16"/>
      <c r="M47" s="22"/>
      <c r="O47" s="3">
        <v>7</v>
      </c>
      <c r="P47" s="14">
        <v>34747</v>
      </c>
      <c r="Q47" s="10">
        <v>9349</v>
      </c>
      <c r="R47" s="18">
        <v>24074</v>
      </c>
      <c r="S47" s="33">
        <f t="shared" si="14"/>
        <v>2.575034763076265</v>
      </c>
      <c r="T47" s="17">
        <f t="shared" si="15"/>
        <v>0.6928367916654675</v>
      </c>
      <c r="V47" s="3">
        <v>7</v>
      </c>
      <c r="W47" s="10">
        <v>1765</v>
      </c>
      <c r="X47" s="10">
        <v>1492</v>
      </c>
      <c r="Y47" s="22"/>
      <c r="Z47" s="16"/>
      <c r="AA47" s="22"/>
    </row>
    <row r="48" spans="1:27" s="6" customFormat="1" ht="12.75" customHeight="1">
      <c r="A48" s="3">
        <v>8</v>
      </c>
      <c r="B48" s="14">
        <v>85655</v>
      </c>
      <c r="C48" s="10">
        <v>43016</v>
      </c>
      <c r="D48" s="11">
        <v>66599</v>
      </c>
      <c r="E48" s="12">
        <f t="shared" si="10"/>
        <v>1.5482378649804724</v>
      </c>
      <c r="F48" s="13">
        <f t="shared" si="11"/>
        <v>0.7775261222345455</v>
      </c>
      <c r="H48" s="3">
        <v>8</v>
      </c>
      <c r="I48" s="10">
        <v>38268</v>
      </c>
      <c r="J48" s="10">
        <v>30836</v>
      </c>
      <c r="K48" s="22"/>
      <c r="L48" s="16"/>
      <c r="M48" s="22"/>
      <c r="O48" s="3">
        <v>8</v>
      </c>
      <c r="P48" s="14">
        <v>45482</v>
      </c>
      <c r="Q48" s="10">
        <v>11718</v>
      </c>
      <c r="R48" s="18">
        <v>23172</v>
      </c>
      <c r="S48" s="20">
        <f t="shared" si="14"/>
        <v>1.9774705581157195</v>
      </c>
      <c r="T48" s="17">
        <f t="shared" si="15"/>
        <v>0.5094762763290972</v>
      </c>
      <c r="V48" s="3">
        <v>8</v>
      </c>
      <c r="W48" s="10">
        <v>2478</v>
      </c>
      <c r="X48" s="10">
        <v>2288</v>
      </c>
      <c r="Y48" s="22"/>
      <c r="Z48" s="16"/>
      <c r="AA48" s="22"/>
    </row>
    <row r="49" spans="1:27" s="6" customFormat="1" ht="12.75" customHeight="1">
      <c r="A49" s="3">
        <v>9</v>
      </c>
      <c r="B49" s="14">
        <v>77884</v>
      </c>
      <c r="C49" s="10">
        <v>47623</v>
      </c>
      <c r="D49" s="11"/>
      <c r="E49" s="12"/>
      <c r="F49" s="13"/>
      <c r="H49" s="3">
        <v>9</v>
      </c>
      <c r="I49" s="10">
        <v>31759</v>
      </c>
      <c r="J49" s="10">
        <v>29789</v>
      </c>
      <c r="K49" s="22"/>
      <c r="L49" s="16"/>
      <c r="M49" s="22"/>
      <c r="O49" s="3">
        <v>9</v>
      </c>
      <c r="P49" s="14">
        <v>27423</v>
      </c>
      <c r="Q49" s="10">
        <v>25311</v>
      </c>
      <c r="R49" s="22"/>
      <c r="S49" s="35"/>
      <c r="T49" s="22"/>
      <c r="V49" s="3">
        <v>9</v>
      </c>
      <c r="W49" s="10">
        <v>2485</v>
      </c>
      <c r="X49" s="10">
        <v>2504</v>
      </c>
      <c r="Y49" s="22"/>
      <c r="Z49" s="16"/>
      <c r="AA49" s="22"/>
    </row>
    <row r="50" spans="1:27" s="6" customFormat="1" ht="12.75" customHeight="1">
      <c r="A50" s="3">
        <v>10</v>
      </c>
      <c r="B50" s="14">
        <v>58493</v>
      </c>
      <c r="C50" s="10">
        <v>38418</v>
      </c>
      <c r="D50" s="11"/>
      <c r="E50" s="12"/>
      <c r="F50" s="13"/>
      <c r="H50" s="3">
        <v>10</v>
      </c>
      <c r="I50" s="10">
        <v>25540</v>
      </c>
      <c r="J50" s="10">
        <v>27344</v>
      </c>
      <c r="K50" s="22"/>
      <c r="L50" s="16"/>
      <c r="M50" s="22"/>
      <c r="O50" s="3">
        <v>10</v>
      </c>
      <c r="P50" s="14">
        <v>30980</v>
      </c>
      <c r="Q50" s="10">
        <v>19699</v>
      </c>
      <c r="R50" s="22"/>
      <c r="S50" s="35"/>
      <c r="T50" s="22"/>
      <c r="V50" s="3">
        <v>10</v>
      </c>
      <c r="W50" s="10">
        <v>1634</v>
      </c>
      <c r="X50" s="10">
        <v>1251</v>
      </c>
      <c r="Y50" s="22"/>
      <c r="Z50" s="16"/>
      <c r="AA50" s="22"/>
    </row>
    <row r="51" spans="1:27" s="6" customFormat="1" ht="12.75" customHeight="1">
      <c r="A51" s="3">
        <v>11</v>
      </c>
      <c r="B51" s="14">
        <v>54297</v>
      </c>
      <c r="C51" s="10">
        <v>37630</v>
      </c>
      <c r="D51" s="11"/>
      <c r="E51" s="12"/>
      <c r="F51" s="13"/>
      <c r="H51" s="3">
        <v>11</v>
      </c>
      <c r="I51" s="10">
        <v>21918</v>
      </c>
      <c r="J51" s="10">
        <v>25399</v>
      </c>
      <c r="K51" s="22"/>
      <c r="L51" s="16"/>
      <c r="M51" s="22"/>
      <c r="O51" s="3">
        <v>11</v>
      </c>
      <c r="P51" s="14">
        <v>29647</v>
      </c>
      <c r="Q51" s="10">
        <v>20709</v>
      </c>
      <c r="R51" s="22"/>
      <c r="S51" s="35"/>
      <c r="T51" s="22"/>
      <c r="V51" s="3">
        <v>11</v>
      </c>
      <c r="W51" s="10">
        <v>1343</v>
      </c>
      <c r="X51" s="10">
        <v>1756</v>
      </c>
      <c r="Y51" s="22"/>
      <c r="Z51" s="16"/>
      <c r="AA51" s="22"/>
    </row>
    <row r="52" spans="1:27" s="6" customFormat="1" ht="12.75" customHeight="1">
      <c r="A52" s="40">
        <v>12</v>
      </c>
      <c r="B52" s="41">
        <v>60336</v>
      </c>
      <c r="C52" s="42">
        <v>46998</v>
      </c>
      <c r="D52" s="43"/>
      <c r="E52" s="44"/>
      <c r="F52" s="45"/>
      <c r="H52" s="3">
        <v>12</v>
      </c>
      <c r="I52" s="10">
        <v>29559</v>
      </c>
      <c r="J52" s="10">
        <v>33397</v>
      </c>
      <c r="K52" s="22"/>
      <c r="L52" s="16"/>
      <c r="M52" s="22"/>
      <c r="O52" s="3">
        <v>12</v>
      </c>
      <c r="P52" s="14">
        <v>20580</v>
      </c>
      <c r="Q52" s="10">
        <v>25255</v>
      </c>
      <c r="R52" s="22"/>
      <c r="S52" s="35"/>
      <c r="T52" s="22"/>
      <c r="V52" s="3">
        <v>12</v>
      </c>
      <c r="W52" s="10">
        <v>2386</v>
      </c>
      <c r="X52" s="10">
        <v>2436</v>
      </c>
      <c r="Y52" s="22"/>
      <c r="Z52" s="16"/>
      <c r="AA52" s="22"/>
    </row>
    <row r="53" spans="1:27" s="6" customFormat="1" ht="12.75" customHeight="1">
      <c r="A53" s="3" t="s">
        <v>44</v>
      </c>
      <c r="B53" s="14">
        <f>SUM(B41:B46)</f>
        <v>320189</v>
      </c>
      <c r="C53" s="10">
        <f>SUM(C41:C46)</f>
        <v>191715</v>
      </c>
      <c r="D53" s="11">
        <f>SUM(D41:D48)</f>
        <v>385160</v>
      </c>
      <c r="E53" s="13">
        <f>D53/C53</f>
        <v>2.009023811386694</v>
      </c>
      <c r="F53" s="13">
        <f>D53/B53</f>
        <v>1.2029145286065417</v>
      </c>
      <c r="H53" s="27" t="s">
        <v>44</v>
      </c>
      <c r="I53" s="10">
        <f>SUM(I41:I46)</f>
        <v>163480</v>
      </c>
      <c r="J53" s="10">
        <f>SUM(J41:J46)</f>
        <v>147884</v>
      </c>
      <c r="K53" s="37">
        <f>SUM(K41:K46)</f>
        <v>184223</v>
      </c>
      <c r="L53" s="16">
        <f>K53/J53</f>
        <v>1.245726380135782</v>
      </c>
      <c r="M53" s="17">
        <f>K53/I53</f>
        <v>1.1268840225103989</v>
      </c>
      <c r="O53" s="3" t="s">
        <v>44</v>
      </c>
      <c r="P53" s="14">
        <f>SUM(P41:P46)</f>
        <v>165704</v>
      </c>
      <c r="Q53" s="10">
        <f>SUM(Q41:Q46)</f>
        <v>101486</v>
      </c>
      <c r="R53" s="10">
        <f>SUM(R41:R46)</f>
        <v>147089</v>
      </c>
      <c r="S53" s="17">
        <f>R53/Q53</f>
        <v>1.449352620065822</v>
      </c>
      <c r="T53" s="17">
        <f>R53/P53</f>
        <v>0.8876611306908705</v>
      </c>
      <c r="V53" s="3" t="s">
        <v>49</v>
      </c>
      <c r="W53" s="10">
        <f>SUM(W41:W45)</f>
        <v>10552</v>
      </c>
      <c r="X53" s="10">
        <f>SUM(X41:X45)</f>
        <v>9019</v>
      </c>
      <c r="Y53" s="37">
        <f>SUM(Y41:Y45)</f>
        <v>10408</v>
      </c>
      <c r="Z53" s="16">
        <f>Y53/X53</f>
        <v>1.154008204900765</v>
      </c>
      <c r="AA53" s="17">
        <f>Y53/W53</f>
        <v>0.9863532979529946</v>
      </c>
    </row>
    <row r="54" spans="1:27" s="6" customFormat="1" ht="12.75" customHeight="1">
      <c r="A54" s="3" t="s">
        <v>47</v>
      </c>
      <c r="B54" s="14">
        <f>SUM(B41:B48)</f>
        <v>472410</v>
      </c>
      <c r="C54" s="14">
        <f>SUM(C41:C48)</f>
        <v>263367</v>
      </c>
      <c r="D54" s="14">
        <f>SUM(D41:D48)</f>
        <v>385160</v>
      </c>
      <c r="E54" s="13">
        <f>D54/C54</f>
        <v>1.462445940455714</v>
      </c>
      <c r="F54" s="13">
        <f>D54/B54</f>
        <v>0.815308736055545</v>
      </c>
      <c r="H54" s="27"/>
      <c r="I54" s="10"/>
      <c r="J54" s="10"/>
      <c r="K54" s="37"/>
      <c r="L54" s="16"/>
      <c r="M54" s="17"/>
      <c r="O54" s="3" t="s">
        <v>69</v>
      </c>
      <c r="P54" s="14">
        <f>SUM(P41:P48)</f>
        <v>245933</v>
      </c>
      <c r="Q54" s="14">
        <f>SUM(Q41:Q48)</f>
        <v>122553</v>
      </c>
      <c r="R54" s="14">
        <f>SUM(R41:R48)</f>
        <v>194335</v>
      </c>
      <c r="S54" s="17">
        <f>R54/Q54</f>
        <v>1.58572209574633</v>
      </c>
      <c r="T54" s="17">
        <f>R54/P54</f>
        <v>0.790194890478301</v>
      </c>
      <c r="V54" s="3"/>
      <c r="W54" s="10"/>
      <c r="X54" s="10"/>
      <c r="Y54" s="37"/>
      <c r="Z54" s="16"/>
      <c r="AA54" s="17"/>
    </row>
    <row r="55" spans="1:27" s="6" customFormat="1" ht="12.75" customHeight="1">
      <c r="A55" s="3" t="s">
        <v>14</v>
      </c>
      <c r="B55" s="14">
        <f>SUM(B41:B52)</f>
        <v>723420</v>
      </c>
      <c r="C55" s="10">
        <f>SUM(C41:C52)</f>
        <v>434036</v>
      </c>
      <c r="D55" s="11"/>
      <c r="E55" s="12"/>
      <c r="F55" s="13"/>
      <c r="H55" s="3" t="s">
        <v>14</v>
      </c>
      <c r="I55" s="10">
        <f>SUM(I41:I52)</f>
        <v>341867</v>
      </c>
      <c r="J55" s="10">
        <f>SUM(J41:J52)</f>
        <v>322896</v>
      </c>
      <c r="K55" s="22"/>
      <c r="L55" s="16"/>
      <c r="M55" s="22"/>
      <c r="O55" s="3" t="s">
        <v>14</v>
      </c>
      <c r="P55" s="14">
        <f>SUM(P41:P52)</f>
        <v>354563</v>
      </c>
      <c r="Q55" s="10">
        <f>SUM(Q41:Q52)</f>
        <v>213527</v>
      </c>
      <c r="R55" s="22"/>
      <c r="S55" s="35"/>
      <c r="T55" s="22"/>
      <c r="V55" s="3" t="s">
        <v>14</v>
      </c>
      <c r="W55" s="10">
        <f>SUM(W41:W52)</f>
        <v>23748</v>
      </c>
      <c r="X55" s="10">
        <f>SUM(X41:X52)</f>
        <v>21401</v>
      </c>
      <c r="Y55" s="22"/>
      <c r="Z55" s="16"/>
      <c r="AA55" s="22"/>
    </row>
    <row r="56" spans="1:22" ht="12.75" customHeight="1">
      <c r="A56" s="38" t="s">
        <v>12</v>
      </c>
      <c r="C56" s="55"/>
      <c r="D56" s="55"/>
      <c r="E56" s="55"/>
      <c r="F56" s="55"/>
      <c r="H56" s="38" t="s">
        <v>22</v>
      </c>
      <c r="O56" s="38" t="s">
        <v>33</v>
      </c>
      <c r="V56" s="38" t="s">
        <v>25</v>
      </c>
    </row>
    <row r="57" spans="1:24" ht="1.5" customHeight="1">
      <c r="A57" s="62" t="s">
        <v>7</v>
      </c>
      <c r="B57" s="63"/>
      <c r="C57" s="63"/>
      <c r="D57" s="63"/>
      <c r="E57" s="63"/>
      <c r="F57" s="63"/>
      <c r="X57" s="55"/>
    </row>
    <row r="58" spans="1:27" s="56" customFormat="1" ht="12.75" customHeight="1">
      <c r="A58" s="67" t="s">
        <v>9</v>
      </c>
      <c r="B58" s="67"/>
      <c r="C58" s="67"/>
      <c r="D58" s="67"/>
      <c r="E58" s="67"/>
      <c r="F58" s="67"/>
      <c r="H58" s="67" t="s">
        <v>19</v>
      </c>
      <c r="I58" s="67"/>
      <c r="J58" s="67"/>
      <c r="K58" s="67"/>
      <c r="L58" s="67"/>
      <c r="M58" s="67"/>
      <c r="O58" s="67" t="s">
        <v>34</v>
      </c>
      <c r="P58" s="67"/>
      <c r="Q58" s="67"/>
      <c r="R58" s="67"/>
      <c r="S58" s="67"/>
      <c r="T58" s="67"/>
      <c r="V58" s="67" t="s">
        <v>55</v>
      </c>
      <c r="W58" s="67"/>
      <c r="X58" s="67"/>
      <c r="Y58" s="67"/>
      <c r="Z58" s="67"/>
      <c r="AA58" s="67"/>
    </row>
    <row r="59" spans="1:27" ht="13.5" customHeight="1">
      <c r="A59" s="3" t="s">
        <v>3</v>
      </c>
      <c r="B59" s="4" t="s">
        <v>41</v>
      </c>
      <c r="C59" s="4" t="s">
        <v>28</v>
      </c>
      <c r="D59" s="4" t="s">
        <v>36</v>
      </c>
      <c r="E59" s="4" t="s">
        <v>27</v>
      </c>
      <c r="F59" s="8" t="s">
        <v>43</v>
      </c>
      <c r="H59" s="3" t="s">
        <v>3</v>
      </c>
      <c r="I59" s="7" t="s">
        <v>41</v>
      </c>
      <c r="J59" s="4" t="s">
        <v>28</v>
      </c>
      <c r="K59" s="3" t="s">
        <v>37</v>
      </c>
      <c r="L59" s="3" t="s">
        <v>38</v>
      </c>
      <c r="M59" s="8" t="s">
        <v>43</v>
      </c>
      <c r="O59" s="3" t="s">
        <v>3</v>
      </c>
      <c r="P59" s="7" t="s">
        <v>41</v>
      </c>
      <c r="Q59" s="4" t="s">
        <v>28</v>
      </c>
      <c r="R59" s="3" t="s">
        <v>37</v>
      </c>
      <c r="S59" s="3" t="s">
        <v>38</v>
      </c>
      <c r="T59" s="8" t="s">
        <v>43</v>
      </c>
      <c r="V59" s="3" t="s">
        <v>3</v>
      </c>
      <c r="W59" s="3" t="s">
        <v>41</v>
      </c>
      <c r="X59" s="3" t="s">
        <v>28</v>
      </c>
      <c r="Y59" s="3" t="s">
        <v>37</v>
      </c>
      <c r="Z59" s="3" t="s">
        <v>38</v>
      </c>
      <c r="AA59" s="8" t="s">
        <v>43</v>
      </c>
    </row>
    <row r="60" spans="1:27" ht="12.75" customHeight="1">
      <c r="A60" s="3">
        <v>1</v>
      </c>
      <c r="B60" s="10">
        <v>51488</v>
      </c>
      <c r="C60" s="10">
        <v>57400</v>
      </c>
      <c r="D60" s="11">
        <v>58800</v>
      </c>
      <c r="E60" s="13">
        <f aca="true" t="shared" si="16" ref="E60:E67">D60/C60</f>
        <v>1.024390243902439</v>
      </c>
      <c r="F60" s="13">
        <f aca="true" t="shared" si="17" ref="F60:F67">D60/B60</f>
        <v>1.142013673088875</v>
      </c>
      <c r="H60" s="3">
        <v>1</v>
      </c>
      <c r="I60" s="14">
        <v>14469</v>
      </c>
      <c r="J60" s="10">
        <v>15732</v>
      </c>
      <c r="K60" s="15">
        <v>14525</v>
      </c>
      <c r="L60" s="20">
        <f aca="true" t="shared" si="18" ref="L60:L67">K60/J60</f>
        <v>0.9232773963895246</v>
      </c>
      <c r="M60" s="17">
        <f aca="true" t="shared" si="19" ref="M60:M67">K60/I60</f>
        <v>1.003870343492985</v>
      </c>
      <c r="O60" s="3">
        <v>1</v>
      </c>
      <c r="P60" s="14">
        <v>2593</v>
      </c>
      <c r="Q60" s="10">
        <v>2465</v>
      </c>
      <c r="R60" s="18">
        <v>2021</v>
      </c>
      <c r="S60" s="16">
        <f aca="true" t="shared" si="20" ref="S60:S65">R60/Q60</f>
        <v>0.8198782961460446</v>
      </c>
      <c r="T60" s="17">
        <f aca="true" t="shared" si="21" ref="T60:T65">R60/P60</f>
        <v>0.7794060933281913</v>
      </c>
      <c r="V60" s="3">
        <v>1</v>
      </c>
      <c r="W60" s="46">
        <v>1830</v>
      </c>
      <c r="X60" s="46">
        <v>1312</v>
      </c>
      <c r="Y60" s="47">
        <v>1585</v>
      </c>
      <c r="Z60" s="16">
        <f>Y60/X60</f>
        <v>1.2080792682926829</v>
      </c>
      <c r="AA60" s="48">
        <f>Y60/W60</f>
        <v>0.8661202185792349</v>
      </c>
    </row>
    <row r="61" spans="1:27" ht="12.75" customHeight="1">
      <c r="A61" s="3">
        <v>2</v>
      </c>
      <c r="B61" s="10">
        <v>56512</v>
      </c>
      <c r="C61" s="10">
        <v>58900</v>
      </c>
      <c r="D61" s="11">
        <v>62700</v>
      </c>
      <c r="E61" s="13">
        <f t="shared" si="16"/>
        <v>1.064516129032258</v>
      </c>
      <c r="F61" s="13">
        <f t="shared" si="17"/>
        <v>1.1094988674971686</v>
      </c>
      <c r="H61" s="3">
        <v>2</v>
      </c>
      <c r="I61" s="14">
        <v>17374</v>
      </c>
      <c r="J61" s="10">
        <v>16362</v>
      </c>
      <c r="K61" s="15">
        <v>16800</v>
      </c>
      <c r="L61" s="20">
        <f t="shared" si="18"/>
        <v>1.0267693436010268</v>
      </c>
      <c r="M61" s="17">
        <f t="shared" si="19"/>
        <v>0.9669621273166801</v>
      </c>
      <c r="O61" s="3">
        <v>2</v>
      </c>
      <c r="P61" s="14">
        <v>2207</v>
      </c>
      <c r="Q61" s="10">
        <v>1707</v>
      </c>
      <c r="R61" s="18">
        <v>2716</v>
      </c>
      <c r="S61" s="17">
        <f t="shared" si="20"/>
        <v>1.591095489162273</v>
      </c>
      <c r="T61" s="17">
        <f t="shared" si="21"/>
        <v>1.230629814227458</v>
      </c>
      <c r="V61" s="3">
        <v>2</v>
      </c>
      <c r="W61" s="46">
        <v>1544</v>
      </c>
      <c r="X61" s="46">
        <v>1515</v>
      </c>
      <c r="Y61" s="47">
        <v>1756</v>
      </c>
      <c r="Z61" s="16">
        <f>Y61/X61</f>
        <v>1.159075907590759</v>
      </c>
      <c r="AA61" s="48">
        <f>Y61/W61</f>
        <v>1.1373056994818653</v>
      </c>
    </row>
    <row r="62" spans="1:27" ht="12.75" customHeight="1">
      <c r="A62" s="3">
        <v>3</v>
      </c>
      <c r="B62" s="10">
        <v>69258</v>
      </c>
      <c r="C62" s="10">
        <v>59900</v>
      </c>
      <c r="D62" s="11">
        <v>63700</v>
      </c>
      <c r="E62" s="13">
        <f t="shared" si="16"/>
        <v>1.0634390651085142</v>
      </c>
      <c r="F62" s="13">
        <f t="shared" si="17"/>
        <v>0.9197493430361835</v>
      </c>
      <c r="H62" s="3">
        <v>3</v>
      </c>
      <c r="I62" s="14">
        <v>18126</v>
      </c>
      <c r="J62" s="10">
        <v>17024</v>
      </c>
      <c r="K62" s="15">
        <v>17157</v>
      </c>
      <c r="L62" s="20">
        <f t="shared" si="18"/>
        <v>1.0078125</v>
      </c>
      <c r="M62" s="17">
        <f t="shared" si="19"/>
        <v>0.9465408805031447</v>
      </c>
      <c r="O62" s="3">
        <v>3</v>
      </c>
      <c r="P62" s="14">
        <v>3005</v>
      </c>
      <c r="Q62" s="10">
        <v>2727</v>
      </c>
      <c r="R62" s="18">
        <v>2722</v>
      </c>
      <c r="S62" s="16">
        <f t="shared" si="20"/>
        <v>0.9981664833149981</v>
      </c>
      <c r="T62" s="17">
        <f t="shared" si="21"/>
        <v>0.9058236272878536</v>
      </c>
      <c r="V62" s="3">
        <v>3</v>
      </c>
      <c r="W62" s="46">
        <v>1717</v>
      </c>
      <c r="X62" s="46">
        <v>1526</v>
      </c>
      <c r="Y62" s="18">
        <v>2006</v>
      </c>
      <c r="Z62" s="16">
        <f>Y62/X62</f>
        <v>1.3145478374836173</v>
      </c>
      <c r="AA62" s="48">
        <f>Y62/W62</f>
        <v>1.1683168316831682</v>
      </c>
    </row>
    <row r="63" spans="1:27" ht="12.75" customHeight="1">
      <c r="A63" s="3">
        <v>4</v>
      </c>
      <c r="B63" s="10">
        <v>57667</v>
      </c>
      <c r="C63" s="10">
        <v>43600</v>
      </c>
      <c r="D63" s="11">
        <v>55600</v>
      </c>
      <c r="E63" s="13">
        <f t="shared" si="16"/>
        <v>1.275229357798165</v>
      </c>
      <c r="F63" s="13">
        <f t="shared" si="17"/>
        <v>0.9641562765533147</v>
      </c>
      <c r="H63" s="3">
        <v>4</v>
      </c>
      <c r="I63" s="14">
        <v>13430</v>
      </c>
      <c r="J63" s="10">
        <v>11088</v>
      </c>
      <c r="K63" s="15">
        <v>12537</v>
      </c>
      <c r="L63" s="20">
        <f t="shared" si="18"/>
        <v>1.1306818181818181</v>
      </c>
      <c r="M63" s="17">
        <f t="shared" si="19"/>
        <v>0.9335070737155622</v>
      </c>
      <c r="O63" s="3">
        <v>4</v>
      </c>
      <c r="P63" s="14">
        <v>2357</v>
      </c>
      <c r="Q63" s="10">
        <v>2247</v>
      </c>
      <c r="R63" s="18">
        <v>1767</v>
      </c>
      <c r="S63" s="16">
        <f t="shared" si="20"/>
        <v>0.7863818424566088</v>
      </c>
      <c r="T63" s="17">
        <f t="shared" si="21"/>
        <v>0.7496817988969029</v>
      </c>
      <c r="V63" s="3">
        <v>4</v>
      </c>
      <c r="W63" s="46">
        <v>2039</v>
      </c>
      <c r="X63" s="46">
        <v>1706</v>
      </c>
      <c r="Y63" s="18">
        <v>1651</v>
      </c>
      <c r="Z63" s="16">
        <f>Y63/X63</f>
        <v>0.9677608440797186</v>
      </c>
      <c r="AA63" s="48">
        <f>Y63/W63</f>
        <v>0.8097106424717999</v>
      </c>
    </row>
    <row r="64" spans="1:27" ht="12.75" customHeight="1">
      <c r="A64" s="3">
        <v>5</v>
      </c>
      <c r="B64" s="10">
        <v>50522</v>
      </c>
      <c r="C64" s="10">
        <v>29500</v>
      </c>
      <c r="D64" s="11">
        <v>51700</v>
      </c>
      <c r="E64" s="13">
        <f t="shared" si="16"/>
        <v>1.7525423728813558</v>
      </c>
      <c r="F64" s="13">
        <f t="shared" si="17"/>
        <v>1.0233165749574442</v>
      </c>
      <c r="H64" s="3">
        <v>5</v>
      </c>
      <c r="I64" s="14">
        <v>10584</v>
      </c>
      <c r="J64" s="10">
        <v>6058</v>
      </c>
      <c r="K64" s="15">
        <v>11664</v>
      </c>
      <c r="L64" s="20">
        <f t="shared" si="18"/>
        <v>1.9253879168042258</v>
      </c>
      <c r="M64" s="17">
        <f t="shared" si="19"/>
        <v>1.1020408163265305</v>
      </c>
      <c r="O64" s="3">
        <v>5</v>
      </c>
      <c r="P64" s="14">
        <v>1844</v>
      </c>
      <c r="Q64" s="10">
        <v>1659</v>
      </c>
      <c r="R64" s="18">
        <v>1912</v>
      </c>
      <c r="S64" s="17">
        <f t="shared" si="20"/>
        <v>1.1525015069318867</v>
      </c>
      <c r="T64" s="17">
        <f t="shared" si="21"/>
        <v>1.0368763557483731</v>
      </c>
      <c r="V64" s="3">
        <v>5</v>
      </c>
      <c r="W64" s="46">
        <v>2039</v>
      </c>
      <c r="X64" s="46">
        <v>1586</v>
      </c>
      <c r="Y64" s="18">
        <v>2158</v>
      </c>
      <c r="Z64" s="16">
        <f>Y64/X64</f>
        <v>1.360655737704918</v>
      </c>
      <c r="AA64" s="48">
        <f>Y64/W64</f>
        <v>1.0583619421284944</v>
      </c>
    </row>
    <row r="65" spans="1:27" ht="12.75" customHeight="1">
      <c r="A65" s="3">
        <v>6</v>
      </c>
      <c r="B65" s="10">
        <v>50158</v>
      </c>
      <c r="C65" s="10">
        <v>29500</v>
      </c>
      <c r="D65" s="11">
        <v>46100</v>
      </c>
      <c r="E65" s="13">
        <f t="shared" si="16"/>
        <v>1.5627118644067797</v>
      </c>
      <c r="F65" s="13">
        <f t="shared" si="17"/>
        <v>0.9190956577215997</v>
      </c>
      <c r="H65" s="3">
        <v>6</v>
      </c>
      <c r="I65" s="14">
        <v>6838</v>
      </c>
      <c r="J65" s="10">
        <v>4378</v>
      </c>
      <c r="K65" s="15">
        <v>7952</v>
      </c>
      <c r="L65" s="20">
        <f t="shared" si="18"/>
        <v>1.8163544997715853</v>
      </c>
      <c r="M65" s="17">
        <f t="shared" si="19"/>
        <v>1.1629131324948816</v>
      </c>
      <c r="O65" s="3">
        <v>6</v>
      </c>
      <c r="P65" s="14">
        <v>1567</v>
      </c>
      <c r="Q65" s="10">
        <v>1549</v>
      </c>
      <c r="R65" s="18">
        <v>1710</v>
      </c>
      <c r="S65" s="17">
        <f t="shared" si="20"/>
        <v>1.103938024531956</v>
      </c>
      <c r="T65" s="17">
        <f t="shared" si="21"/>
        <v>1.0912571793235482</v>
      </c>
      <c r="V65" s="3">
        <v>6</v>
      </c>
      <c r="W65" s="46">
        <v>1807</v>
      </c>
      <c r="X65" s="46">
        <v>1735</v>
      </c>
      <c r="Y65" s="22"/>
      <c r="Z65" s="16"/>
      <c r="AA65" s="49"/>
    </row>
    <row r="66" spans="1:27" ht="12.75" customHeight="1">
      <c r="A66" s="3">
        <v>7</v>
      </c>
      <c r="B66" s="10">
        <v>61900</v>
      </c>
      <c r="C66" s="10">
        <v>45700</v>
      </c>
      <c r="D66" s="11">
        <v>57000</v>
      </c>
      <c r="E66" s="13">
        <f t="shared" si="16"/>
        <v>1.2472647702407003</v>
      </c>
      <c r="F66" s="13">
        <f t="shared" si="17"/>
        <v>0.9208400646203554</v>
      </c>
      <c r="H66" s="3">
        <v>7</v>
      </c>
      <c r="I66" s="14">
        <v>13311</v>
      </c>
      <c r="J66" s="10">
        <v>9630</v>
      </c>
      <c r="K66" s="15">
        <v>11100</v>
      </c>
      <c r="L66" s="20">
        <f t="shared" si="18"/>
        <v>1.1526479750778815</v>
      </c>
      <c r="M66" s="17">
        <f t="shared" si="19"/>
        <v>0.8338967771016452</v>
      </c>
      <c r="O66" s="3">
        <v>7</v>
      </c>
      <c r="P66" s="14">
        <v>2239</v>
      </c>
      <c r="Q66" s="10">
        <v>2553</v>
      </c>
      <c r="R66" s="22"/>
      <c r="S66" s="50"/>
      <c r="T66" s="22"/>
      <c r="V66" s="3">
        <v>7</v>
      </c>
      <c r="W66" s="46">
        <v>2085</v>
      </c>
      <c r="X66" s="46">
        <v>2133</v>
      </c>
      <c r="Y66" s="22"/>
      <c r="Z66" s="16"/>
      <c r="AA66" s="49"/>
    </row>
    <row r="67" spans="1:27" ht="12.75" customHeight="1">
      <c r="A67" s="3">
        <v>8</v>
      </c>
      <c r="B67" s="10">
        <v>69100</v>
      </c>
      <c r="C67" s="10">
        <v>57700</v>
      </c>
      <c r="D67" s="11">
        <v>65700</v>
      </c>
      <c r="E67" s="13">
        <f t="shared" si="16"/>
        <v>1.1386481802426343</v>
      </c>
      <c r="F67" s="13">
        <f t="shared" si="17"/>
        <v>0.9507959479015919</v>
      </c>
      <c r="H67" s="3">
        <v>8</v>
      </c>
      <c r="I67" s="14">
        <v>14656</v>
      </c>
      <c r="J67" s="10">
        <v>11951</v>
      </c>
      <c r="K67" s="15">
        <v>14300</v>
      </c>
      <c r="L67" s="20">
        <f t="shared" si="18"/>
        <v>1.1965525897414442</v>
      </c>
      <c r="M67" s="17">
        <f t="shared" si="19"/>
        <v>0.9757096069868996</v>
      </c>
      <c r="O67" s="3">
        <v>8</v>
      </c>
      <c r="P67" s="14">
        <v>2083</v>
      </c>
      <c r="Q67" s="10">
        <v>3030</v>
      </c>
      <c r="R67" s="22"/>
      <c r="S67" s="50"/>
      <c r="T67" s="22"/>
      <c r="V67" s="3">
        <v>8</v>
      </c>
      <c r="W67" s="46">
        <v>2322</v>
      </c>
      <c r="X67" s="46">
        <v>1980</v>
      </c>
      <c r="Y67" s="22"/>
      <c r="Z67" s="16"/>
      <c r="AA67" s="49"/>
    </row>
    <row r="68" spans="1:27" ht="12.75" customHeight="1">
      <c r="A68" s="3">
        <v>9</v>
      </c>
      <c r="B68" s="10">
        <v>52800</v>
      </c>
      <c r="C68" s="10">
        <v>53000</v>
      </c>
      <c r="D68" s="11"/>
      <c r="E68" s="13"/>
      <c r="F68" s="13"/>
      <c r="H68" s="3">
        <v>9</v>
      </c>
      <c r="I68" s="14">
        <v>11025</v>
      </c>
      <c r="J68" s="10">
        <v>10784</v>
      </c>
      <c r="K68" s="15"/>
      <c r="L68" s="20"/>
      <c r="M68" s="22"/>
      <c r="O68" s="3">
        <v>9</v>
      </c>
      <c r="P68" s="14">
        <v>2938</v>
      </c>
      <c r="Q68" s="10">
        <v>3096</v>
      </c>
      <c r="R68" s="22"/>
      <c r="S68" s="50"/>
      <c r="T68" s="22"/>
      <c r="V68" s="3">
        <v>9</v>
      </c>
      <c r="W68" s="46">
        <v>2252</v>
      </c>
      <c r="X68" s="46">
        <v>2626</v>
      </c>
      <c r="Y68" s="22"/>
      <c r="Z68" s="16"/>
      <c r="AA68" s="49"/>
    </row>
    <row r="69" spans="1:27" ht="12.75" customHeight="1">
      <c r="A69" s="3">
        <v>10</v>
      </c>
      <c r="B69" s="10">
        <v>61700</v>
      </c>
      <c r="C69" s="10">
        <v>56300</v>
      </c>
      <c r="D69" s="11"/>
      <c r="E69" s="13"/>
      <c r="F69" s="13"/>
      <c r="H69" s="3">
        <v>10</v>
      </c>
      <c r="I69" s="14">
        <v>15210</v>
      </c>
      <c r="J69" s="10">
        <v>12122</v>
      </c>
      <c r="K69" s="15"/>
      <c r="L69" s="20"/>
      <c r="M69" s="22"/>
      <c r="O69" s="3">
        <v>10</v>
      </c>
      <c r="P69" s="14">
        <v>2085</v>
      </c>
      <c r="Q69" s="10">
        <v>2219</v>
      </c>
      <c r="R69" s="22"/>
      <c r="S69" s="50"/>
      <c r="T69" s="22"/>
      <c r="V69" s="3">
        <v>10</v>
      </c>
      <c r="W69" s="46">
        <v>1903</v>
      </c>
      <c r="X69" s="46">
        <v>2040</v>
      </c>
      <c r="Y69" s="22"/>
      <c r="Z69" s="16"/>
      <c r="AA69" s="49"/>
    </row>
    <row r="70" spans="1:27" ht="12.75" customHeight="1">
      <c r="A70" s="3">
        <v>11</v>
      </c>
      <c r="B70" s="10">
        <v>64200</v>
      </c>
      <c r="C70" s="10">
        <v>63300</v>
      </c>
      <c r="D70" s="11"/>
      <c r="E70" s="13"/>
      <c r="F70" s="13"/>
      <c r="H70" s="3">
        <v>11</v>
      </c>
      <c r="I70" s="14">
        <v>19224</v>
      </c>
      <c r="J70" s="10">
        <v>18012</v>
      </c>
      <c r="K70" s="15"/>
      <c r="L70" s="20"/>
      <c r="M70" s="22"/>
      <c r="O70" s="3">
        <v>11</v>
      </c>
      <c r="P70" s="14">
        <v>2003</v>
      </c>
      <c r="Q70" s="10">
        <v>2354</v>
      </c>
      <c r="R70" s="22"/>
      <c r="S70" s="50"/>
      <c r="T70" s="22"/>
      <c r="V70" s="3">
        <v>11</v>
      </c>
      <c r="W70" s="46">
        <v>2077</v>
      </c>
      <c r="X70" s="46">
        <v>2216</v>
      </c>
      <c r="Y70" s="22"/>
      <c r="Z70" s="16"/>
      <c r="AA70" s="49"/>
    </row>
    <row r="71" spans="1:27" ht="12.75" customHeight="1">
      <c r="A71" s="3">
        <v>12</v>
      </c>
      <c r="B71" s="10">
        <v>70000</v>
      </c>
      <c r="C71" s="10">
        <v>73000</v>
      </c>
      <c r="D71" s="11"/>
      <c r="E71" s="13"/>
      <c r="F71" s="13"/>
      <c r="H71" s="3">
        <v>12</v>
      </c>
      <c r="I71" s="14">
        <v>19320</v>
      </c>
      <c r="J71" s="10">
        <v>17710</v>
      </c>
      <c r="K71" s="15"/>
      <c r="L71" s="20"/>
      <c r="M71" s="22"/>
      <c r="O71" s="3">
        <v>12</v>
      </c>
      <c r="P71" s="14">
        <v>2281</v>
      </c>
      <c r="Q71" s="10">
        <v>2884</v>
      </c>
      <c r="R71" s="22"/>
      <c r="S71" s="50"/>
      <c r="T71" s="22"/>
      <c r="V71" s="3">
        <v>12</v>
      </c>
      <c r="W71" s="46">
        <v>2017</v>
      </c>
      <c r="X71" s="46">
        <v>2507</v>
      </c>
      <c r="Y71" s="22"/>
      <c r="Z71" s="16"/>
      <c r="AA71" s="49"/>
    </row>
    <row r="72" spans="1:27" ht="12.75" customHeight="1">
      <c r="A72" s="27" t="s">
        <v>44</v>
      </c>
      <c r="B72" s="10">
        <f>SUM(B60:B65)</f>
        <v>335605</v>
      </c>
      <c r="C72" s="10">
        <f>SUM(C60:C65)</f>
        <v>278800</v>
      </c>
      <c r="D72" s="10">
        <f>SUM(D60:D65)</f>
        <v>338600</v>
      </c>
      <c r="E72" s="13">
        <f>D72/C72</f>
        <v>1.214490674318508</v>
      </c>
      <c r="F72" s="13">
        <f>D72/B72</f>
        <v>1.008924181701703</v>
      </c>
      <c r="H72" s="27" t="s">
        <v>44</v>
      </c>
      <c r="I72" s="14">
        <f>SUM(I60:I65)</f>
        <v>80821</v>
      </c>
      <c r="J72" s="10">
        <f>SUM(J60:J65)</f>
        <v>70642</v>
      </c>
      <c r="K72" s="10">
        <f>SUM(K60:K65)</f>
        <v>80635</v>
      </c>
      <c r="L72" s="16">
        <f>K72/J72</f>
        <v>1.1414597548200787</v>
      </c>
      <c r="M72" s="17">
        <f>K72/I72</f>
        <v>0.9976986179334579</v>
      </c>
      <c r="O72" s="3" t="s">
        <v>44</v>
      </c>
      <c r="P72" s="14">
        <f>SUM(P60:P65)</f>
        <v>13573</v>
      </c>
      <c r="Q72" s="10">
        <f>SUM(Q60:Q65)</f>
        <v>12354</v>
      </c>
      <c r="R72" s="37">
        <f>SUM(R60:R65)</f>
        <v>12848</v>
      </c>
      <c r="S72" s="16">
        <f>R72/Q72</f>
        <v>1.0399870487291565</v>
      </c>
      <c r="T72" s="17">
        <f>R72/P72</f>
        <v>0.946585132247845</v>
      </c>
      <c r="U72" s="51"/>
      <c r="V72" s="27" t="s">
        <v>49</v>
      </c>
      <c r="W72" s="52">
        <f>SUM(W60:W64)</f>
        <v>9169</v>
      </c>
      <c r="X72" s="52">
        <f>SUM(X60:X64)</f>
        <v>7645</v>
      </c>
      <c r="Y72" s="37">
        <f>SUM(Y60:Y64)</f>
        <v>9156</v>
      </c>
      <c r="Z72" s="16">
        <f>Y72/X72</f>
        <v>1.1976455199476783</v>
      </c>
      <c r="AA72" s="48">
        <f>Y72/W72</f>
        <v>0.9985821790816883</v>
      </c>
    </row>
    <row r="73" spans="1:27" ht="12.75" customHeight="1">
      <c r="A73" s="27" t="s">
        <v>57</v>
      </c>
      <c r="B73" s="10">
        <f>SUM(B60:B67)</f>
        <v>466605</v>
      </c>
      <c r="C73" s="10">
        <f>SUM(C60:C67)</f>
        <v>382200</v>
      </c>
      <c r="D73" s="10">
        <f>SUM(D60:D67)</f>
        <v>461300</v>
      </c>
      <c r="E73" s="13">
        <f>D73/C73</f>
        <v>1.206959706959707</v>
      </c>
      <c r="F73" s="13">
        <f>D73/B73</f>
        <v>0.9886306404774917</v>
      </c>
      <c r="H73" s="27" t="s">
        <v>56</v>
      </c>
      <c r="I73" s="14">
        <f>SUM(I60:I67)</f>
        <v>108788</v>
      </c>
      <c r="J73" s="14">
        <f>SUM(J60:J67)</f>
        <v>92223</v>
      </c>
      <c r="K73" s="14">
        <f>SUM(K60:K67)</f>
        <v>106035</v>
      </c>
      <c r="L73" s="16">
        <f>K73/J73</f>
        <v>1.149767411600143</v>
      </c>
      <c r="M73" s="17">
        <f>K73/I73</f>
        <v>0.9746939000625069</v>
      </c>
      <c r="O73" s="3"/>
      <c r="P73" s="14"/>
      <c r="Q73" s="10"/>
      <c r="R73" s="37"/>
      <c r="S73" s="16"/>
      <c r="T73" s="17"/>
      <c r="U73" s="51"/>
      <c r="V73" s="27"/>
      <c r="W73" s="52"/>
      <c r="X73" s="52"/>
      <c r="Y73" s="37"/>
      <c r="Z73" s="16"/>
      <c r="AA73" s="48"/>
    </row>
    <row r="74" spans="1:27" ht="12.75" customHeight="1">
      <c r="A74" s="3" t="s">
        <v>14</v>
      </c>
      <c r="B74" s="10">
        <f>SUM(B60:B71)</f>
        <v>715305</v>
      </c>
      <c r="C74" s="10">
        <f>SUM(C60:C71)</f>
        <v>627800</v>
      </c>
      <c r="D74" s="11"/>
      <c r="E74" s="13"/>
      <c r="F74" s="13"/>
      <c r="H74" s="3" t="s">
        <v>14</v>
      </c>
      <c r="I74" s="14">
        <f>SUM(I60:I71)</f>
        <v>173567</v>
      </c>
      <c r="J74" s="10">
        <f>SUM(J60:J71)</f>
        <v>150851</v>
      </c>
      <c r="K74" s="15"/>
      <c r="L74" s="20"/>
      <c r="M74" s="22"/>
      <c r="O74" s="3" t="s">
        <v>14</v>
      </c>
      <c r="P74" s="14">
        <f>SUM(P60:P71)</f>
        <v>27202</v>
      </c>
      <c r="Q74" s="10">
        <f>SUM(Q60:Q71)</f>
        <v>28490</v>
      </c>
      <c r="R74" s="22"/>
      <c r="S74" s="50"/>
      <c r="T74" s="22"/>
      <c r="V74" s="3" t="s">
        <v>14</v>
      </c>
      <c r="W74" s="46">
        <f>SUM(W60:W71)</f>
        <v>23632</v>
      </c>
      <c r="X74" s="46">
        <f>SUM(X60:X71)</f>
        <v>22882</v>
      </c>
      <c r="Y74" s="22"/>
      <c r="Z74" s="16"/>
      <c r="AA74" s="49"/>
    </row>
    <row r="75" spans="1:26" ht="12.75">
      <c r="A75" s="38" t="s">
        <v>50</v>
      </c>
      <c r="H75" s="38" t="s">
        <v>51</v>
      </c>
      <c r="O75" s="38" t="s">
        <v>35</v>
      </c>
      <c r="Q75" s="55"/>
      <c r="R75" s="51"/>
      <c r="S75" s="51"/>
      <c r="T75" s="51"/>
      <c r="V75" s="38" t="s">
        <v>39</v>
      </c>
      <c r="Z75" s="51"/>
    </row>
    <row r="76" ht="1.5" customHeight="1"/>
    <row r="77" spans="1:27" s="56" customFormat="1" ht="12.75" customHeight="1">
      <c r="A77" s="67" t="s">
        <v>17</v>
      </c>
      <c r="B77" s="67"/>
      <c r="C77" s="67"/>
      <c r="D77" s="67"/>
      <c r="E77" s="67"/>
      <c r="F77" s="67"/>
      <c r="H77" s="67" t="s">
        <v>2</v>
      </c>
      <c r="I77" s="67"/>
      <c r="J77" s="67"/>
      <c r="K77" s="67"/>
      <c r="L77" s="67"/>
      <c r="M77" s="67"/>
      <c r="O77" s="67" t="s">
        <v>6</v>
      </c>
      <c r="P77" s="67"/>
      <c r="Q77" s="67"/>
      <c r="R77" s="67"/>
      <c r="S77" s="67"/>
      <c r="T77" s="67"/>
      <c r="V77" s="67" t="s">
        <v>10</v>
      </c>
      <c r="W77" s="67"/>
      <c r="X77" s="67"/>
      <c r="Y77" s="67"/>
      <c r="Z77" s="67"/>
      <c r="AA77" s="67"/>
    </row>
    <row r="78" spans="1:27" ht="12.75">
      <c r="A78" s="3" t="s">
        <v>3</v>
      </c>
      <c r="B78" s="7" t="s">
        <v>41</v>
      </c>
      <c r="C78" s="4" t="s">
        <v>28</v>
      </c>
      <c r="D78" s="4" t="s">
        <v>36</v>
      </c>
      <c r="E78" s="4" t="s">
        <v>27</v>
      </c>
      <c r="F78" s="8" t="s">
        <v>43</v>
      </c>
      <c r="H78" s="3" t="s">
        <v>3</v>
      </c>
      <c r="I78" s="7" t="s">
        <v>41</v>
      </c>
      <c r="J78" s="4" t="s">
        <v>28</v>
      </c>
      <c r="K78" s="4" t="s">
        <v>36</v>
      </c>
      <c r="L78" s="4" t="s">
        <v>27</v>
      </c>
      <c r="M78" s="8" t="s">
        <v>43</v>
      </c>
      <c r="O78" s="3" t="s">
        <v>3</v>
      </c>
      <c r="P78" s="7" t="s">
        <v>41</v>
      </c>
      <c r="Q78" s="4" t="s">
        <v>28</v>
      </c>
      <c r="R78" s="3" t="s">
        <v>37</v>
      </c>
      <c r="S78" s="3" t="s">
        <v>38</v>
      </c>
      <c r="T78" s="8" t="s">
        <v>43</v>
      </c>
      <c r="V78" s="3" t="s">
        <v>3</v>
      </c>
      <c r="W78" s="7" t="s">
        <v>41</v>
      </c>
      <c r="X78" s="4" t="s">
        <v>28</v>
      </c>
      <c r="Y78" s="3" t="s">
        <v>37</v>
      </c>
      <c r="Z78" s="3" t="s">
        <v>38</v>
      </c>
      <c r="AA78" s="8" t="s">
        <v>43</v>
      </c>
    </row>
    <row r="79" spans="1:27" ht="12.75" customHeight="1">
      <c r="A79" s="3">
        <v>1</v>
      </c>
      <c r="B79" s="19">
        <v>242173</v>
      </c>
      <c r="C79" s="10">
        <v>261472</v>
      </c>
      <c r="D79" s="11">
        <v>284835</v>
      </c>
      <c r="E79" s="12">
        <f>D79/C79</f>
        <v>1.0893518235222126</v>
      </c>
      <c r="F79" s="13">
        <f>D79/B79</f>
        <v>1.176163321262073</v>
      </c>
      <c r="H79" s="3">
        <v>1</v>
      </c>
      <c r="I79" s="24">
        <v>105814</v>
      </c>
      <c r="J79" s="10">
        <v>122120</v>
      </c>
      <c r="K79" s="11">
        <v>110662</v>
      </c>
      <c r="L79" s="13">
        <f aca="true" t="shared" si="22" ref="L79:L86">K79/J79</f>
        <v>0.9061742548313134</v>
      </c>
      <c r="M79" s="13">
        <f aca="true" t="shared" si="23" ref="M79:M86">K79/I79</f>
        <v>1.0458162435972556</v>
      </c>
      <c r="O79" s="3">
        <v>1</v>
      </c>
      <c r="P79" s="25">
        <v>62609</v>
      </c>
      <c r="Q79" s="10">
        <v>42066</v>
      </c>
      <c r="R79" s="18">
        <v>79640</v>
      </c>
      <c r="S79" s="16">
        <f aca="true" t="shared" si="24" ref="S79:S87">R79/Q79</f>
        <v>1.893215423382304</v>
      </c>
      <c r="T79" s="17">
        <f aca="true" t="shared" si="25" ref="T79:T87">R79/P79</f>
        <v>1.272021594339472</v>
      </c>
      <c r="V79" s="3">
        <v>1</v>
      </c>
      <c r="W79" s="2">
        <v>27633</v>
      </c>
      <c r="X79" s="1">
        <v>40813</v>
      </c>
      <c r="Y79" s="53">
        <v>34388</v>
      </c>
      <c r="Z79" s="54">
        <f aca="true" t="shared" si="26" ref="Z79:Z86">Y79/X79</f>
        <v>0.8425746698355916</v>
      </c>
      <c r="AA79" s="48">
        <f aca="true" t="shared" si="27" ref="AA79:AA86">Y79/W79</f>
        <v>1.2444540947417941</v>
      </c>
    </row>
    <row r="80" spans="1:27" ht="12.75" customHeight="1">
      <c r="A80" s="3">
        <v>2</v>
      </c>
      <c r="B80" s="19">
        <v>264025</v>
      </c>
      <c r="C80" s="10">
        <v>271259</v>
      </c>
      <c r="D80" s="11">
        <v>303007</v>
      </c>
      <c r="E80" s="12">
        <f>D80/C80</f>
        <v>1.1170394346362702</v>
      </c>
      <c r="F80" s="13">
        <f>D80/B80</f>
        <v>1.1476451093646436</v>
      </c>
      <c r="H80" s="3">
        <v>2</v>
      </c>
      <c r="I80" s="24">
        <v>110484</v>
      </c>
      <c r="J80" s="10">
        <v>120488</v>
      </c>
      <c r="K80" s="11">
        <v>115855</v>
      </c>
      <c r="L80" s="13">
        <f t="shared" si="22"/>
        <v>0.9615480379788859</v>
      </c>
      <c r="M80" s="13">
        <f t="shared" si="23"/>
        <v>1.048613373882191</v>
      </c>
      <c r="O80" s="3">
        <v>2</v>
      </c>
      <c r="P80" s="25">
        <v>68481</v>
      </c>
      <c r="Q80" s="10">
        <v>54676</v>
      </c>
      <c r="R80" s="18">
        <v>77635</v>
      </c>
      <c r="S80" s="16">
        <f t="shared" si="24"/>
        <v>1.4199100153632307</v>
      </c>
      <c r="T80" s="17">
        <f t="shared" si="25"/>
        <v>1.133672113432923</v>
      </c>
      <c r="V80" s="3">
        <v>2</v>
      </c>
      <c r="W80" s="2">
        <v>27977</v>
      </c>
      <c r="X80" s="1">
        <v>32652</v>
      </c>
      <c r="Y80" s="53">
        <v>35420</v>
      </c>
      <c r="Z80" s="54">
        <f t="shared" si="26"/>
        <v>1.0847727551145412</v>
      </c>
      <c r="AA80" s="48">
        <f t="shared" si="27"/>
        <v>1.2660399613968618</v>
      </c>
    </row>
    <row r="81" spans="1:27" ht="12.75" customHeight="1">
      <c r="A81" s="3">
        <v>3</v>
      </c>
      <c r="B81" s="19">
        <v>317730</v>
      </c>
      <c r="C81" s="10">
        <v>242016</v>
      </c>
      <c r="D81" s="11">
        <v>315737</v>
      </c>
      <c r="E81" s="12">
        <f>D81/C81</f>
        <v>1.3046120917625281</v>
      </c>
      <c r="F81" s="13">
        <f>D81/B81</f>
        <v>0.9937273785918862</v>
      </c>
      <c r="H81" s="3">
        <v>3</v>
      </c>
      <c r="I81" s="24">
        <v>122633</v>
      </c>
      <c r="J81" s="10">
        <v>103009</v>
      </c>
      <c r="K81" s="11">
        <v>114523</v>
      </c>
      <c r="L81" s="13">
        <f t="shared" si="22"/>
        <v>1.11177664087604</v>
      </c>
      <c r="M81" s="13">
        <f t="shared" si="23"/>
        <v>0.933867719129435</v>
      </c>
      <c r="O81" s="3">
        <v>3</v>
      </c>
      <c r="P81" s="25">
        <v>79287</v>
      </c>
      <c r="Q81" s="10">
        <v>52834</v>
      </c>
      <c r="R81" s="18">
        <v>80415</v>
      </c>
      <c r="S81" s="16">
        <f t="shared" si="24"/>
        <v>1.5220312677442556</v>
      </c>
      <c r="T81" s="17">
        <f t="shared" si="25"/>
        <v>1.0142267963222218</v>
      </c>
      <c r="V81" s="3">
        <v>3</v>
      </c>
      <c r="W81" s="2">
        <v>27897</v>
      </c>
      <c r="X81" s="1">
        <v>25920</v>
      </c>
      <c r="Y81" s="53">
        <v>32856</v>
      </c>
      <c r="Z81" s="54">
        <f t="shared" si="26"/>
        <v>1.2675925925925926</v>
      </c>
      <c r="AA81" s="48">
        <f t="shared" si="27"/>
        <v>1.177761049575223</v>
      </c>
    </row>
    <row r="82" spans="1:27" ht="12.75" customHeight="1">
      <c r="A82" s="3">
        <v>4</v>
      </c>
      <c r="B82" s="19">
        <v>250231</v>
      </c>
      <c r="C82" s="10">
        <v>148093</v>
      </c>
      <c r="D82" s="11">
        <v>262969</v>
      </c>
      <c r="E82" s="12">
        <f>D82/C82</f>
        <v>1.7757017549782907</v>
      </c>
      <c r="F82" s="13">
        <f>D82/B82</f>
        <v>1.0509049638134365</v>
      </c>
      <c r="H82" s="3">
        <v>4</v>
      </c>
      <c r="I82" s="24">
        <v>100961</v>
      </c>
      <c r="J82" s="10">
        <v>67402</v>
      </c>
      <c r="K82" s="11">
        <v>104738</v>
      </c>
      <c r="L82" s="13">
        <f t="shared" si="22"/>
        <v>1.5539301504406398</v>
      </c>
      <c r="M82" s="13">
        <f t="shared" si="23"/>
        <v>1.0374104852368737</v>
      </c>
      <c r="O82" s="3">
        <v>4</v>
      </c>
      <c r="P82" s="25">
        <v>53428</v>
      </c>
      <c r="Q82" s="10">
        <v>34039</v>
      </c>
      <c r="R82" s="18">
        <v>62424</v>
      </c>
      <c r="S82" s="16">
        <f t="shared" si="24"/>
        <v>1.8338964129381004</v>
      </c>
      <c r="T82" s="17">
        <f t="shared" si="25"/>
        <v>1.1683761323650521</v>
      </c>
      <c r="V82" s="3">
        <v>4</v>
      </c>
      <c r="W82" s="2">
        <v>22469</v>
      </c>
      <c r="X82" s="1">
        <v>19010</v>
      </c>
      <c r="Y82" s="53">
        <v>28472</v>
      </c>
      <c r="Z82" s="54">
        <f t="shared" si="26"/>
        <v>1.4977380326144134</v>
      </c>
      <c r="AA82" s="48">
        <f t="shared" si="27"/>
        <v>1.267168098268726</v>
      </c>
    </row>
    <row r="83" spans="1:27" ht="12.75" customHeight="1">
      <c r="A83" s="3">
        <v>5</v>
      </c>
      <c r="B83" s="19">
        <v>290614</v>
      </c>
      <c r="C83" s="10">
        <v>178809</v>
      </c>
      <c r="D83" s="11">
        <v>295093</v>
      </c>
      <c r="E83" s="12">
        <f>D83/C83</f>
        <v>1.6503252073441494</v>
      </c>
      <c r="F83" s="13">
        <f>D83/B83</f>
        <v>1.0154121962465676</v>
      </c>
      <c r="H83" s="3">
        <v>5</v>
      </c>
      <c r="I83" s="24">
        <v>119135</v>
      </c>
      <c r="J83" s="10">
        <v>71836</v>
      </c>
      <c r="K83" s="11">
        <v>110830</v>
      </c>
      <c r="L83" s="13">
        <f t="shared" si="22"/>
        <v>1.542819756111142</v>
      </c>
      <c r="M83" s="13">
        <f t="shared" si="23"/>
        <v>0.9302891677508709</v>
      </c>
      <c r="O83" s="3">
        <v>5</v>
      </c>
      <c r="P83" s="25">
        <v>62715</v>
      </c>
      <c r="Q83" s="10">
        <v>31597</v>
      </c>
      <c r="R83" s="18">
        <v>68887</v>
      </c>
      <c r="S83" s="16">
        <f t="shared" si="24"/>
        <v>2.1801753331012437</v>
      </c>
      <c r="T83" s="17">
        <f t="shared" si="25"/>
        <v>1.0984134577054931</v>
      </c>
      <c r="V83" s="3">
        <v>5</v>
      </c>
      <c r="W83" s="2">
        <v>25247</v>
      </c>
      <c r="X83" s="1">
        <v>16393</v>
      </c>
      <c r="Y83" s="53">
        <v>28172</v>
      </c>
      <c r="Z83" s="54">
        <f t="shared" si="26"/>
        <v>1.7185384005368145</v>
      </c>
      <c r="AA83" s="48">
        <f t="shared" si="27"/>
        <v>1.1158553491503942</v>
      </c>
    </row>
    <row r="84" spans="1:27" ht="12.75" customHeight="1">
      <c r="A84" s="3">
        <v>6</v>
      </c>
      <c r="B84" s="19">
        <v>299140</v>
      </c>
      <c r="C84" s="10">
        <v>201672</v>
      </c>
      <c r="D84" s="11"/>
      <c r="E84" s="12"/>
      <c r="F84" s="13"/>
      <c r="H84" s="3">
        <v>6</v>
      </c>
      <c r="I84" s="24">
        <v>121693</v>
      </c>
      <c r="J84" s="10">
        <v>84381</v>
      </c>
      <c r="K84" s="11">
        <v>123406</v>
      </c>
      <c r="L84" s="13">
        <f t="shared" si="22"/>
        <v>1.46248563065145</v>
      </c>
      <c r="M84" s="13">
        <f t="shared" si="23"/>
        <v>1.0140764053807532</v>
      </c>
      <c r="O84" s="3">
        <v>6</v>
      </c>
      <c r="P84" s="25">
        <v>65201</v>
      </c>
      <c r="Q84" s="10">
        <v>33765</v>
      </c>
      <c r="R84" s="18">
        <v>68157</v>
      </c>
      <c r="S84" s="16">
        <f t="shared" si="24"/>
        <v>2.0185695246557085</v>
      </c>
      <c r="T84" s="17">
        <f t="shared" si="25"/>
        <v>1.045336727964295</v>
      </c>
      <c r="V84" s="3">
        <v>6</v>
      </c>
      <c r="W84" s="2">
        <v>28036</v>
      </c>
      <c r="X84" s="1">
        <v>18504</v>
      </c>
      <c r="Y84" s="53">
        <v>32822</v>
      </c>
      <c r="Z84" s="54">
        <f t="shared" si="26"/>
        <v>1.7737786424556852</v>
      </c>
      <c r="AA84" s="48">
        <f t="shared" si="27"/>
        <v>1.1707090883150235</v>
      </c>
    </row>
    <row r="85" spans="1:27" ht="12.75" customHeight="1">
      <c r="A85" s="3">
        <v>7</v>
      </c>
      <c r="B85" s="19">
        <v>304686</v>
      </c>
      <c r="C85" s="10">
        <v>253542</v>
      </c>
      <c r="D85" s="11"/>
      <c r="E85" s="12"/>
      <c r="F85" s="13"/>
      <c r="H85" s="3">
        <v>7</v>
      </c>
      <c r="I85" s="14">
        <v>124508</v>
      </c>
      <c r="J85" s="10">
        <v>98436</v>
      </c>
      <c r="K85" s="11">
        <v>128359</v>
      </c>
      <c r="L85" s="13">
        <f t="shared" si="22"/>
        <v>1.3039843146816206</v>
      </c>
      <c r="M85" s="13">
        <f t="shared" si="23"/>
        <v>1.030929739454493</v>
      </c>
      <c r="O85" s="3">
        <v>7</v>
      </c>
      <c r="P85" s="25">
        <v>66055</v>
      </c>
      <c r="Q85" s="10">
        <v>51857</v>
      </c>
      <c r="R85" s="18">
        <v>78007</v>
      </c>
      <c r="S85" s="16">
        <f t="shared" si="24"/>
        <v>1.5042713616290955</v>
      </c>
      <c r="T85" s="17">
        <f t="shared" si="25"/>
        <v>1.180940125652865</v>
      </c>
      <c r="V85" s="3">
        <v>7</v>
      </c>
      <c r="W85" s="2">
        <v>25429</v>
      </c>
      <c r="X85" s="1">
        <v>22569</v>
      </c>
      <c r="Y85" s="53">
        <v>32037</v>
      </c>
      <c r="Z85" s="54">
        <f t="shared" si="26"/>
        <v>1.4195134919579955</v>
      </c>
      <c r="AA85" s="48">
        <f t="shared" si="27"/>
        <v>1.259860788863109</v>
      </c>
    </row>
    <row r="86" spans="1:27" ht="12.75" customHeight="1">
      <c r="A86" s="3">
        <v>8</v>
      </c>
      <c r="B86" s="19">
        <v>377514</v>
      </c>
      <c r="C86" s="10">
        <v>330588</v>
      </c>
      <c r="D86" s="11"/>
      <c r="E86" s="12"/>
      <c r="F86" s="13"/>
      <c r="H86" s="3">
        <v>8</v>
      </c>
      <c r="I86" s="14">
        <v>147837</v>
      </c>
      <c r="J86" s="10">
        <v>131531</v>
      </c>
      <c r="K86" s="11">
        <v>142042</v>
      </c>
      <c r="L86" s="13">
        <f t="shared" si="22"/>
        <v>1.0799127201952392</v>
      </c>
      <c r="M86" s="13">
        <f t="shared" si="23"/>
        <v>0.9608014231890528</v>
      </c>
      <c r="O86" s="3">
        <v>8</v>
      </c>
      <c r="P86" s="25">
        <v>82787</v>
      </c>
      <c r="Q86" s="10">
        <v>64520</v>
      </c>
      <c r="R86" s="18">
        <v>84646</v>
      </c>
      <c r="S86" s="16">
        <f t="shared" si="24"/>
        <v>1.3119342839429635</v>
      </c>
      <c r="T86" s="17">
        <f t="shared" si="25"/>
        <v>1.02245521639871</v>
      </c>
      <c r="V86" s="3">
        <v>8</v>
      </c>
      <c r="W86" s="2">
        <v>26212</v>
      </c>
      <c r="X86" s="1">
        <v>25517</v>
      </c>
      <c r="Y86" s="53">
        <v>28710</v>
      </c>
      <c r="Z86" s="54">
        <f t="shared" si="26"/>
        <v>1.1251322647646667</v>
      </c>
      <c r="AA86" s="48">
        <f t="shared" si="27"/>
        <v>1.0952998626583244</v>
      </c>
    </row>
    <row r="87" spans="1:27" ht="12.75" customHeight="1">
      <c r="A87" s="3">
        <v>9</v>
      </c>
      <c r="B87" s="19">
        <v>377559</v>
      </c>
      <c r="C87" s="10">
        <v>352027</v>
      </c>
      <c r="D87" s="11"/>
      <c r="E87" s="12"/>
      <c r="F87" s="13"/>
      <c r="H87" s="3">
        <v>9</v>
      </c>
      <c r="I87" s="14">
        <v>131429</v>
      </c>
      <c r="J87" s="10">
        <v>129678</v>
      </c>
      <c r="K87" s="11"/>
      <c r="L87" s="13"/>
      <c r="M87" s="13"/>
      <c r="O87" s="3">
        <v>9</v>
      </c>
      <c r="P87" s="25">
        <v>86144</v>
      </c>
      <c r="Q87" s="10">
        <v>80506</v>
      </c>
      <c r="R87" s="18">
        <v>82851</v>
      </c>
      <c r="S87" s="16">
        <f t="shared" si="24"/>
        <v>1.0291282637318957</v>
      </c>
      <c r="T87" s="17">
        <f t="shared" si="25"/>
        <v>0.9617733098068351</v>
      </c>
      <c r="V87" s="3">
        <v>9</v>
      </c>
      <c r="W87" s="2">
        <v>30577</v>
      </c>
      <c r="X87" s="1">
        <v>31589</v>
      </c>
      <c r="Y87" s="49"/>
      <c r="Z87" s="54"/>
      <c r="AA87" s="49"/>
    </row>
    <row r="88" spans="1:27" ht="12" customHeight="1">
      <c r="A88" s="3">
        <v>10</v>
      </c>
      <c r="B88" s="19">
        <v>322107</v>
      </c>
      <c r="C88" s="10">
        <v>310002</v>
      </c>
      <c r="D88" s="11"/>
      <c r="E88" s="12"/>
      <c r="F88" s="13"/>
      <c r="H88" s="3">
        <v>10</v>
      </c>
      <c r="I88" s="14">
        <v>131921</v>
      </c>
      <c r="J88" s="10">
        <v>125759</v>
      </c>
      <c r="K88" s="11"/>
      <c r="L88" s="13"/>
      <c r="M88" s="13"/>
      <c r="O88" s="3">
        <v>10</v>
      </c>
      <c r="P88" s="25">
        <v>66250</v>
      </c>
      <c r="Q88" s="10">
        <v>65601</v>
      </c>
      <c r="R88" s="22"/>
      <c r="S88" s="16"/>
      <c r="T88" s="22"/>
      <c r="V88" s="3">
        <v>10</v>
      </c>
      <c r="W88" s="2">
        <v>23407</v>
      </c>
      <c r="X88" s="1">
        <v>27125</v>
      </c>
      <c r="Y88" s="49"/>
      <c r="Z88" s="54"/>
      <c r="AA88" s="49"/>
    </row>
    <row r="89" spans="1:27" ht="12.75" customHeight="1">
      <c r="A89" s="3">
        <v>11</v>
      </c>
      <c r="B89" s="19">
        <v>288772</v>
      </c>
      <c r="C89" s="10">
        <v>296776</v>
      </c>
      <c r="D89" s="11"/>
      <c r="E89" s="12"/>
      <c r="F89" s="13"/>
      <c r="H89" s="3">
        <v>11</v>
      </c>
      <c r="I89" s="14">
        <v>120062</v>
      </c>
      <c r="J89" s="10">
        <v>122353</v>
      </c>
      <c r="K89" s="11"/>
      <c r="L89" s="13"/>
      <c r="M89" s="13"/>
      <c r="O89" s="3">
        <v>11</v>
      </c>
      <c r="P89" s="25">
        <v>69659</v>
      </c>
      <c r="Q89" s="10">
        <v>74098</v>
      </c>
      <c r="R89" s="22"/>
      <c r="S89" s="16"/>
      <c r="T89" s="22"/>
      <c r="V89" s="3">
        <v>11</v>
      </c>
      <c r="W89" s="2">
        <v>26772</v>
      </c>
      <c r="X89" s="1">
        <v>33294</v>
      </c>
      <c r="Y89" s="49"/>
      <c r="Z89" s="54"/>
      <c r="AA89" s="49"/>
    </row>
    <row r="90" spans="1:27" ht="12.75" customHeight="1">
      <c r="A90" s="3">
        <v>12</v>
      </c>
      <c r="B90" s="19">
        <v>292713</v>
      </c>
      <c r="C90" s="10">
        <v>323426</v>
      </c>
      <c r="D90" s="11"/>
      <c r="E90" s="12"/>
      <c r="F90" s="13"/>
      <c r="H90" s="3">
        <v>12</v>
      </c>
      <c r="I90" s="14">
        <v>159179</v>
      </c>
      <c r="J90" s="10">
        <v>147112</v>
      </c>
      <c r="K90" s="11"/>
      <c r="L90" s="13"/>
      <c r="M90" s="13"/>
      <c r="O90" s="3">
        <v>12</v>
      </c>
      <c r="P90" s="25">
        <v>24331</v>
      </c>
      <c r="Q90" s="10">
        <v>74034</v>
      </c>
      <c r="R90" s="22"/>
      <c r="S90" s="16"/>
      <c r="T90" s="22"/>
      <c r="V90" s="3">
        <v>12</v>
      </c>
      <c r="W90" s="2">
        <v>35079</v>
      </c>
      <c r="X90" s="1">
        <v>34689</v>
      </c>
      <c r="Y90" s="49"/>
      <c r="Z90" s="54"/>
      <c r="AA90" s="49"/>
    </row>
    <row r="91" spans="1:27" ht="12.75" customHeight="1">
      <c r="A91" s="3" t="s">
        <v>49</v>
      </c>
      <c r="B91" s="19">
        <f>SUM(B79:B83)</f>
        <v>1364773</v>
      </c>
      <c r="C91" s="10">
        <f>SUM(C79:C83)</f>
        <v>1101649</v>
      </c>
      <c r="D91" s="11">
        <f>SUM(D79:D83)</f>
        <v>1461641</v>
      </c>
      <c r="E91" s="12">
        <f>D91/C91</f>
        <v>1.3267755882318233</v>
      </c>
      <c r="F91" s="13">
        <f>D91/B91</f>
        <v>1.0709773713284187</v>
      </c>
      <c r="H91" s="3" t="s">
        <v>44</v>
      </c>
      <c r="I91" s="24">
        <f>SUM(I79:I84)</f>
        <v>680720</v>
      </c>
      <c r="J91" s="24">
        <f>SUM(J79:J84)</f>
        <v>569236</v>
      </c>
      <c r="K91" s="24">
        <f>SUM(K79:K84)</f>
        <v>680014</v>
      </c>
      <c r="L91" s="13">
        <f>K91/J91</f>
        <v>1.1946082117083248</v>
      </c>
      <c r="M91" s="13">
        <f>K91/I91</f>
        <v>0.9989628628510988</v>
      </c>
      <c r="O91" s="3" t="s">
        <v>44</v>
      </c>
      <c r="P91" s="25">
        <f>SUM(P79:P84)</f>
        <v>391721</v>
      </c>
      <c r="Q91" s="25">
        <f>SUM(Q79:Q84)</f>
        <v>248977</v>
      </c>
      <c r="R91" s="25">
        <f>SUM(R79:R84)</f>
        <v>437158</v>
      </c>
      <c r="S91" s="16">
        <f>R91/Q91</f>
        <v>1.7558168023552376</v>
      </c>
      <c r="T91" s="17">
        <f>R91/P91</f>
        <v>1.1159932707207425</v>
      </c>
      <c r="V91" s="3" t="s">
        <v>44</v>
      </c>
      <c r="W91" s="2">
        <f>SUM(W79:W84)</f>
        <v>159259</v>
      </c>
      <c r="X91" s="2">
        <f>SUM(X79:X84)</f>
        <v>153292</v>
      </c>
      <c r="Y91" s="2">
        <f>SUM(Y79:Y84)</f>
        <v>192130</v>
      </c>
      <c r="Z91" s="54">
        <f>Y91/X91</f>
        <v>1.2533596012838244</v>
      </c>
      <c r="AA91" s="48">
        <f>Y91/W91</f>
        <v>1.2063996383249926</v>
      </c>
    </row>
    <row r="92" spans="1:27" ht="12.75" customHeight="1">
      <c r="A92" s="3"/>
      <c r="B92" s="19"/>
      <c r="C92" s="10"/>
      <c r="D92" s="11"/>
      <c r="E92" s="12"/>
      <c r="F92" s="13"/>
      <c r="H92" s="3" t="s">
        <v>56</v>
      </c>
      <c r="I92" s="24">
        <f>SUM(I79:I86)</f>
        <v>953065</v>
      </c>
      <c r="J92" s="24">
        <f>SUM(J79:J86)</f>
        <v>799203</v>
      </c>
      <c r="K92" s="24">
        <f>SUM(K79:K86)</f>
        <v>950415</v>
      </c>
      <c r="L92" s="13">
        <f>K92/J92</f>
        <v>1.1892034939808784</v>
      </c>
      <c r="M92" s="13">
        <f>K92/I92</f>
        <v>0.9972194970962106</v>
      </c>
      <c r="O92" s="3" t="s">
        <v>64</v>
      </c>
      <c r="P92" s="25">
        <f>SUM(P79:P87)</f>
        <v>626707</v>
      </c>
      <c r="Q92" s="25">
        <f>SUM(Q79:Q87)</f>
        <v>445860</v>
      </c>
      <c r="R92" s="25">
        <f>SUM(R79:R87)</f>
        <v>682662</v>
      </c>
      <c r="S92" s="16">
        <f>R92/Q92</f>
        <v>1.5311129053963128</v>
      </c>
      <c r="T92" s="17">
        <f>R92/P92</f>
        <v>1.0892841471373385</v>
      </c>
      <c r="V92" s="3" t="s">
        <v>47</v>
      </c>
      <c r="W92" s="2">
        <f>SUM(W79:W86)</f>
        <v>210900</v>
      </c>
      <c r="X92" s="2">
        <f>SUM(X79:X86)</f>
        <v>201378</v>
      </c>
      <c r="Y92" s="2">
        <f>SUM(Y79:Y86)</f>
        <v>252877</v>
      </c>
      <c r="Z92" s="54">
        <f>Y92/X92</f>
        <v>1.255732999632532</v>
      </c>
      <c r="AA92" s="48">
        <f>Y92/W92</f>
        <v>1.1990374585111427</v>
      </c>
    </row>
    <row r="93" spans="1:27" ht="12.75" customHeight="1">
      <c r="A93" s="3" t="s">
        <v>14</v>
      </c>
      <c r="B93" s="19">
        <f>SUM(B79:B90)</f>
        <v>3627264</v>
      </c>
      <c r="C93" s="10">
        <f>SUM(C79:C90)</f>
        <v>3169682</v>
      </c>
      <c r="D93" s="11"/>
      <c r="E93" s="12"/>
      <c r="F93" s="13"/>
      <c r="H93" s="3" t="s">
        <v>14</v>
      </c>
      <c r="I93" s="14">
        <f>SUM(I79:I90)</f>
        <v>1495656</v>
      </c>
      <c r="J93" s="10">
        <f>SUM(J79:J90)</f>
        <v>1324105</v>
      </c>
      <c r="K93" s="11"/>
      <c r="L93" s="13"/>
      <c r="M93" s="13"/>
      <c r="O93" s="3" t="s">
        <v>14</v>
      </c>
      <c r="P93" s="25">
        <f>SUM(P79:P90)</f>
        <v>786947</v>
      </c>
      <c r="Q93" s="10">
        <f>SUM(Q79:Q90)</f>
        <v>659593</v>
      </c>
      <c r="R93" s="22"/>
      <c r="S93" s="16"/>
      <c r="T93" s="22"/>
      <c r="V93" s="3" t="s">
        <v>14</v>
      </c>
      <c r="W93" s="2">
        <f>SUM(W79:W90)</f>
        <v>326735</v>
      </c>
      <c r="X93" s="1">
        <f>SUM(X79:X90)</f>
        <v>328075</v>
      </c>
      <c r="Y93" s="49"/>
      <c r="Z93" s="54"/>
      <c r="AA93" s="49"/>
    </row>
    <row r="94" spans="1:24" ht="12.75">
      <c r="A94" s="38" t="s">
        <v>52</v>
      </c>
      <c r="C94" s="51"/>
      <c r="D94" s="55"/>
      <c r="E94" s="55"/>
      <c r="F94" s="55"/>
      <c r="H94" s="38" t="s">
        <v>18</v>
      </c>
      <c r="O94" s="38" t="s">
        <v>11</v>
      </c>
      <c r="V94" s="38" t="s">
        <v>40</v>
      </c>
      <c r="X94" s="51"/>
    </row>
    <row r="95" spans="3:24" ht="3.75" customHeight="1">
      <c r="C95" s="51"/>
      <c r="D95" s="51"/>
      <c r="E95" s="51"/>
      <c r="F95" s="51"/>
      <c r="X95" s="51"/>
    </row>
    <row r="96" spans="1:20" ht="12.75">
      <c r="A96" s="67" t="s">
        <v>58</v>
      </c>
      <c r="B96" s="67"/>
      <c r="C96" s="67"/>
      <c r="D96" s="67"/>
      <c r="E96" s="67"/>
      <c r="F96" s="67"/>
      <c r="H96" s="67" t="s">
        <v>60</v>
      </c>
      <c r="I96" s="67"/>
      <c r="J96" s="67"/>
      <c r="K96" s="67"/>
      <c r="L96" s="67"/>
      <c r="M96" s="67"/>
      <c r="O96" s="67" t="s">
        <v>65</v>
      </c>
      <c r="P96" s="67"/>
      <c r="Q96" s="67"/>
      <c r="R96" s="67"/>
      <c r="S96" s="67"/>
      <c r="T96" s="67"/>
    </row>
    <row r="97" spans="1:24" ht="12.75">
      <c r="A97" s="3" t="s">
        <v>3</v>
      </c>
      <c r="B97" s="7" t="s">
        <v>41</v>
      </c>
      <c r="C97" s="4" t="s">
        <v>28</v>
      </c>
      <c r="D97" s="4" t="s">
        <v>36</v>
      </c>
      <c r="E97" s="4" t="s">
        <v>27</v>
      </c>
      <c r="F97" s="8" t="s">
        <v>43</v>
      </c>
      <c r="H97" s="3" t="s">
        <v>3</v>
      </c>
      <c r="I97" s="7" t="s">
        <v>41</v>
      </c>
      <c r="J97" s="4" t="s">
        <v>28</v>
      </c>
      <c r="K97" s="4" t="s">
        <v>36</v>
      </c>
      <c r="L97" s="4" t="s">
        <v>27</v>
      </c>
      <c r="M97" s="8" t="s">
        <v>43</v>
      </c>
      <c r="O97" s="3" t="s">
        <v>3</v>
      </c>
      <c r="P97" s="7" t="s">
        <v>41</v>
      </c>
      <c r="Q97" s="4" t="s">
        <v>28</v>
      </c>
      <c r="R97" s="3" t="s">
        <v>37</v>
      </c>
      <c r="S97" s="3" t="s">
        <v>38</v>
      </c>
      <c r="T97" s="8" t="s">
        <v>43</v>
      </c>
      <c r="X97" s="64"/>
    </row>
    <row r="98" spans="1:20" ht="12.75">
      <c r="A98" s="3">
        <v>1</v>
      </c>
      <c r="B98" s="19">
        <v>392588</v>
      </c>
      <c r="C98" s="10">
        <v>450847</v>
      </c>
      <c r="D98" s="11">
        <v>538334</v>
      </c>
      <c r="E98" s="12">
        <f aca="true" t="shared" si="28" ref="E98:E105">D98/C98</f>
        <v>1.1940503097503143</v>
      </c>
      <c r="F98" s="13">
        <f aca="true" t="shared" si="29" ref="F98:F105">D98/B98</f>
        <v>1.3712441541768978</v>
      </c>
      <c r="H98" s="3">
        <v>1</v>
      </c>
      <c r="I98" s="19">
        <v>193396</v>
      </c>
      <c r="J98" s="10">
        <v>256609</v>
      </c>
      <c r="K98" s="11">
        <v>343533</v>
      </c>
      <c r="L98" s="12">
        <f aca="true" t="shared" si="30" ref="L98:L105">K98/J98</f>
        <v>1.3387410418184864</v>
      </c>
      <c r="M98" s="13">
        <f aca="true" t="shared" si="31" ref="M98:M105">K98/I98</f>
        <v>1.7763190552027963</v>
      </c>
      <c r="O98" s="3">
        <v>1</v>
      </c>
      <c r="P98" s="14"/>
      <c r="Q98" s="10"/>
      <c r="R98" s="15"/>
      <c r="S98" s="20"/>
      <c r="T98" s="17"/>
    </row>
    <row r="99" spans="1:20" ht="12.75">
      <c r="A99" s="3">
        <v>2</v>
      </c>
      <c r="B99" s="19">
        <v>400081</v>
      </c>
      <c r="C99" s="10">
        <v>394869</v>
      </c>
      <c r="D99" s="11">
        <v>417519</v>
      </c>
      <c r="E99" s="12">
        <f t="shared" si="28"/>
        <v>1.0573607956056312</v>
      </c>
      <c r="F99" s="13">
        <f t="shared" si="29"/>
        <v>1.0435861737998056</v>
      </c>
      <c r="H99" s="3">
        <v>2</v>
      </c>
      <c r="I99" s="19">
        <v>246832</v>
      </c>
      <c r="J99" s="10">
        <v>228905</v>
      </c>
      <c r="K99" s="11">
        <v>242463</v>
      </c>
      <c r="L99" s="12">
        <f t="shared" si="30"/>
        <v>1.0592298114938512</v>
      </c>
      <c r="M99" s="13">
        <f t="shared" si="31"/>
        <v>0.9822997018214819</v>
      </c>
      <c r="O99" s="3">
        <v>2</v>
      </c>
      <c r="P99" s="14"/>
      <c r="Q99" s="10"/>
      <c r="R99" s="15"/>
      <c r="S99" s="20"/>
      <c r="T99" s="17"/>
    </row>
    <row r="100" spans="1:20" ht="12.75">
      <c r="A100" s="3">
        <v>3</v>
      </c>
      <c r="B100" s="19">
        <v>434034</v>
      </c>
      <c r="C100" s="10">
        <v>456614</v>
      </c>
      <c r="D100" s="11">
        <v>488778</v>
      </c>
      <c r="E100" s="12">
        <f t="shared" si="28"/>
        <v>1.07044024055329</v>
      </c>
      <c r="F100" s="13">
        <f t="shared" si="29"/>
        <v>1.1261283678237188</v>
      </c>
      <c r="H100" s="3">
        <v>3</v>
      </c>
      <c r="I100" s="19">
        <v>241138</v>
      </c>
      <c r="J100" s="10">
        <v>241866</v>
      </c>
      <c r="K100" s="11">
        <v>281643</v>
      </c>
      <c r="L100" s="12">
        <f t="shared" si="30"/>
        <v>1.164458832576716</v>
      </c>
      <c r="M100" s="13">
        <f t="shared" si="31"/>
        <v>1.1679743549336894</v>
      </c>
      <c r="O100" s="3">
        <v>3</v>
      </c>
      <c r="P100" s="14"/>
      <c r="Q100" s="10"/>
      <c r="R100" s="15"/>
      <c r="S100" s="20"/>
      <c r="T100" s="17"/>
    </row>
    <row r="101" spans="1:20" ht="12.75">
      <c r="A101" s="3">
        <v>4</v>
      </c>
      <c r="B101" s="19">
        <v>460377</v>
      </c>
      <c r="C101" s="10">
        <v>354054</v>
      </c>
      <c r="D101" s="11">
        <v>546662</v>
      </c>
      <c r="E101" s="12">
        <f t="shared" si="28"/>
        <v>1.5440074112988413</v>
      </c>
      <c r="F101" s="13">
        <f t="shared" si="29"/>
        <v>1.1874224820093098</v>
      </c>
      <c r="H101" s="3">
        <v>4</v>
      </c>
      <c r="I101" s="19">
        <v>266858</v>
      </c>
      <c r="J101" s="10">
        <v>194739</v>
      </c>
      <c r="K101" s="11">
        <v>359573</v>
      </c>
      <c r="L101" s="12">
        <f t="shared" si="30"/>
        <v>1.8464354854446208</v>
      </c>
      <c r="M101" s="13">
        <f t="shared" si="31"/>
        <v>1.3474319675632733</v>
      </c>
      <c r="O101" s="3">
        <v>4</v>
      </c>
      <c r="P101" s="14"/>
      <c r="Q101" s="10"/>
      <c r="R101" s="15"/>
      <c r="S101" s="20"/>
      <c r="T101" s="17"/>
    </row>
    <row r="102" spans="1:20" ht="12.75">
      <c r="A102" s="3">
        <v>5</v>
      </c>
      <c r="B102" s="19">
        <v>438537</v>
      </c>
      <c r="C102" s="10">
        <v>288562</v>
      </c>
      <c r="D102" s="11">
        <v>500830</v>
      </c>
      <c r="E102" s="12">
        <f t="shared" si="28"/>
        <v>1.7356062128762624</v>
      </c>
      <c r="F102" s="13">
        <f t="shared" si="29"/>
        <v>1.1420473072967616</v>
      </c>
      <c r="H102" s="3">
        <v>5</v>
      </c>
      <c r="I102" s="19">
        <v>257757</v>
      </c>
      <c r="J102" s="10">
        <v>151597</v>
      </c>
      <c r="K102" s="11">
        <v>310428</v>
      </c>
      <c r="L102" s="12">
        <f t="shared" si="30"/>
        <v>2.0477186224001795</v>
      </c>
      <c r="M102" s="13">
        <f t="shared" si="31"/>
        <v>1.2043436259733005</v>
      </c>
      <c r="O102" s="3">
        <v>5</v>
      </c>
      <c r="P102" s="14"/>
      <c r="Q102" s="10"/>
      <c r="R102" s="15"/>
      <c r="S102" s="20"/>
      <c r="T102" s="17"/>
    </row>
    <row r="103" spans="1:20" ht="12.75">
      <c r="A103" s="3">
        <v>6</v>
      </c>
      <c r="B103" s="19">
        <v>441123</v>
      </c>
      <c r="C103" s="10">
        <v>352431</v>
      </c>
      <c r="D103" s="11">
        <v>505003</v>
      </c>
      <c r="E103" s="12">
        <f t="shared" si="28"/>
        <v>1.4329131092327292</v>
      </c>
      <c r="F103" s="13">
        <f t="shared" si="29"/>
        <v>1.1448122179074771</v>
      </c>
      <c r="H103" s="3">
        <v>6</v>
      </c>
      <c r="I103" s="19">
        <v>290136</v>
      </c>
      <c r="J103" s="10">
        <v>206149</v>
      </c>
      <c r="K103" s="11">
        <v>327006</v>
      </c>
      <c r="L103" s="12">
        <f t="shared" si="30"/>
        <v>1.5862604232860698</v>
      </c>
      <c r="M103" s="13">
        <f t="shared" si="31"/>
        <v>1.1270783356770617</v>
      </c>
      <c r="O103" s="3">
        <v>6</v>
      </c>
      <c r="P103" s="14"/>
      <c r="Q103" s="10"/>
      <c r="R103" s="15"/>
      <c r="S103" s="20"/>
      <c r="T103" s="17"/>
    </row>
    <row r="104" spans="1:20" ht="12.75">
      <c r="A104" s="3">
        <v>7</v>
      </c>
      <c r="B104" s="19">
        <v>516013</v>
      </c>
      <c r="C104" s="10">
        <v>515692</v>
      </c>
      <c r="D104" s="11">
        <v>587000</v>
      </c>
      <c r="E104" s="12">
        <f t="shared" si="28"/>
        <v>1.1382763354870737</v>
      </c>
      <c r="F104" s="13">
        <f t="shared" si="29"/>
        <v>1.137568239559856</v>
      </c>
      <c r="H104" s="3">
        <v>7</v>
      </c>
      <c r="I104" s="19">
        <v>338632</v>
      </c>
      <c r="J104" s="10">
        <v>340213</v>
      </c>
      <c r="K104" s="11">
        <v>587000</v>
      </c>
      <c r="L104" s="12">
        <f t="shared" si="30"/>
        <v>1.7253896823460597</v>
      </c>
      <c r="M104" s="13">
        <f t="shared" si="31"/>
        <v>1.73344515580335</v>
      </c>
      <c r="O104" s="3">
        <v>7</v>
      </c>
      <c r="P104" s="14"/>
      <c r="Q104" s="15">
        <f>SUM(Q111-Q110)</f>
        <v>9165.516307077094</v>
      </c>
      <c r="R104" s="15">
        <f>SUM(R111-R110)</f>
        <v>24011</v>
      </c>
      <c r="S104" s="20">
        <f>R104/Q104</f>
        <v>2.61971057554718</v>
      </c>
      <c r="T104" s="17"/>
    </row>
    <row r="105" spans="1:20" ht="12.75">
      <c r="A105" s="3">
        <v>8</v>
      </c>
      <c r="B105" s="19">
        <v>484771</v>
      </c>
      <c r="C105" s="10">
        <v>550380</v>
      </c>
      <c r="D105" s="11">
        <v>590000</v>
      </c>
      <c r="E105" s="12">
        <f t="shared" si="28"/>
        <v>1.0719866274210545</v>
      </c>
      <c r="F105" s="13">
        <f t="shared" si="29"/>
        <v>1.2170695029199354</v>
      </c>
      <c r="H105" s="3">
        <v>8</v>
      </c>
      <c r="I105" s="19">
        <v>305793</v>
      </c>
      <c r="J105" s="10">
        <v>358013</v>
      </c>
      <c r="K105" s="11">
        <v>590000</v>
      </c>
      <c r="L105" s="12">
        <f t="shared" si="30"/>
        <v>1.6479848497121612</v>
      </c>
      <c r="M105" s="13">
        <f t="shared" si="31"/>
        <v>1.929409764121481</v>
      </c>
      <c r="O105" s="3">
        <v>8</v>
      </c>
      <c r="P105" s="14"/>
      <c r="Q105" s="15">
        <f>SUM(Q112-Q111)</f>
        <v>15420.140156215799</v>
      </c>
      <c r="R105" s="15">
        <f>SUM(R112-R111)</f>
        <v>23518</v>
      </c>
      <c r="S105" s="20">
        <f>R105/Q105</f>
        <v>1.525148264655687</v>
      </c>
      <c r="T105" s="17"/>
    </row>
    <row r="106" spans="1:20" ht="12.75">
      <c r="A106" s="3">
        <v>9</v>
      </c>
      <c r="B106" s="19">
        <v>401407</v>
      </c>
      <c r="C106" s="10">
        <v>457574</v>
      </c>
      <c r="D106" s="11"/>
      <c r="E106" s="12"/>
      <c r="F106" s="13"/>
      <c r="H106" s="3">
        <v>9</v>
      </c>
      <c r="I106" s="19">
        <v>206064</v>
      </c>
      <c r="J106" s="10">
        <v>253197</v>
      </c>
      <c r="K106" s="11"/>
      <c r="L106" s="12"/>
      <c r="M106" s="13"/>
      <c r="O106" s="3">
        <v>9</v>
      </c>
      <c r="P106" s="14"/>
      <c r="Q106" s="10"/>
      <c r="R106" s="15"/>
      <c r="S106" s="20"/>
      <c r="T106" s="22"/>
    </row>
    <row r="107" spans="1:20" ht="12.75">
      <c r="A107" s="3">
        <v>10</v>
      </c>
      <c r="B107" s="19">
        <v>471813</v>
      </c>
      <c r="C107" s="10">
        <v>527859</v>
      </c>
      <c r="D107" s="11"/>
      <c r="E107" s="12"/>
      <c r="F107" s="13"/>
      <c r="H107" s="3">
        <v>10</v>
      </c>
      <c r="I107" s="19">
        <v>271771</v>
      </c>
      <c r="J107" s="10">
        <v>310992</v>
      </c>
      <c r="K107" s="11"/>
      <c r="L107" s="12"/>
      <c r="M107" s="13"/>
      <c r="O107" s="3">
        <v>10</v>
      </c>
      <c r="P107" s="14"/>
      <c r="Q107" s="10"/>
      <c r="R107" s="15"/>
      <c r="S107" s="20"/>
      <c r="T107" s="22"/>
    </row>
    <row r="108" spans="1:20" ht="12.75">
      <c r="A108" s="3">
        <v>11</v>
      </c>
      <c r="B108" s="19">
        <v>404537</v>
      </c>
      <c r="C108" s="10">
        <v>444435</v>
      </c>
      <c r="D108" s="11"/>
      <c r="E108" s="12"/>
      <c r="F108" s="13"/>
      <c r="H108" s="3">
        <v>11</v>
      </c>
      <c r="I108" s="19">
        <v>227666</v>
      </c>
      <c r="J108" s="10">
        <v>247764</v>
      </c>
      <c r="K108" s="11"/>
      <c r="L108" s="12"/>
      <c r="M108" s="13"/>
      <c r="O108" s="3">
        <v>11</v>
      </c>
      <c r="P108" s="14"/>
      <c r="Q108" s="10"/>
      <c r="R108" s="15"/>
      <c r="S108" s="20"/>
      <c r="T108" s="22"/>
    </row>
    <row r="109" spans="1:20" ht="12.75">
      <c r="A109" s="3">
        <v>12</v>
      </c>
      <c r="B109" s="19">
        <v>393682</v>
      </c>
      <c r="C109" s="10">
        <v>418408</v>
      </c>
      <c r="D109" s="11"/>
      <c r="E109" s="12"/>
      <c r="F109" s="13"/>
      <c r="H109" s="3">
        <v>12</v>
      </c>
      <c r="I109" s="19">
        <v>249283</v>
      </c>
      <c r="J109" s="10">
        <v>265296</v>
      </c>
      <c r="K109" s="11"/>
      <c r="L109" s="12"/>
      <c r="M109" s="13"/>
      <c r="O109" s="3">
        <v>12</v>
      </c>
      <c r="P109" s="14"/>
      <c r="Q109" s="10"/>
      <c r="R109" s="15"/>
      <c r="S109" s="20"/>
      <c r="T109" s="22"/>
    </row>
    <row r="110" spans="1:20" ht="12.75">
      <c r="A110" s="3" t="s">
        <v>61</v>
      </c>
      <c r="B110" s="19">
        <f>SUM(B98:B103)</f>
        <v>2566740</v>
      </c>
      <c r="C110" s="19">
        <f>SUM(C98:C103)</f>
        <v>2297377</v>
      </c>
      <c r="D110" s="19">
        <f>SUM(D98:D103)</f>
        <v>2997126</v>
      </c>
      <c r="E110" s="12">
        <f>D110/C110</f>
        <v>1.3045860561849447</v>
      </c>
      <c r="F110" s="13">
        <f>D110/B110</f>
        <v>1.1676780663409616</v>
      </c>
      <c r="H110" s="3" t="s">
        <v>62</v>
      </c>
      <c r="I110" s="19">
        <f>SUM(I98:I103)</f>
        <v>1496117</v>
      </c>
      <c r="J110" s="19">
        <f>SUM(J98:J103)</f>
        <v>1279865</v>
      </c>
      <c r="K110" s="19">
        <f>SUM(K98:K103)</f>
        <v>1864646</v>
      </c>
      <c r="L110" s="12">
        <f>K110/J110</f>
        <v>1.4569083458020964</v>
      </c>
      <c r="M110" s="13">
        <f>K110/I110</f>
        <v>1.2463236498215047</v>
      </c>
      <c r="O110" s="27" t="s">
        <v>44</v>
      </c>
      <c r="P110" s="14"/>
      <c r="Q110" s="10">
        <f>SUM(R110/S110)</f>
        <v>105160.29822926375</v>
      </c>
      <c r="R110" s="10">
        <v>112837</v>
      </c>
      <c r="S110" s="16">
        <v>1.073</v>
      </c>
      <c r="T110" s="17"/>
    </row>
    <row r="111" spans="1:20" ht="12.75">
      <c r="A111" s="3" t="s">
        <v>56</v>
      </c>
      <c r="B111" s="19">
        <f>SUM(B98:B105)</f>
        <v>3567524</v>
      </c>
      <c r="C111" s="19">
        <f>SUM(C98:C105)</f>
        <v>3363449</v>
      </c>
      <c r="D111" s="19">
        <f>SUM(D98:D105)</f>
        <v>4174126</v>
      </c>
      <c r="E111" s="12">
        <f>D111/C111</f>
        <v>1.241025506853233</v>
      </c>
      <c r="F111" s="13">
        <f>D111/B111</f>
        <v>1.1700344552692568</v>
      </c>
      <c r="H111" s="3" t="s">
        <v>63</v>
      </c>
      <c r="I111" s="19">
        <f>SUM(I98:I105)</f>
        <v>2140542</v>
      </c>
      <c r="J111" s="19">
        <f>SUM(J98:J105)</f>
        <v>1978091</v>
      </c>
      <c r="K111" s="19">
        <f>SUM(K98:K105)</f>
        <v>3041646</v>
      </c>
      <c r="L111" s="12">
        <f>K111/J111</f>
        <v>1.5376673772844627</v>
      </c>
      <c r="M111" s="13">
        <f>K111/I111</f>
        <v>1.420970016005292</v>
      </c>
      <c r="O111" s="27" t="s">
        <v>67</v>
      </c>
      <c r="P111" s="14"/>
      <c r="Q111" s="10">
        <f>SUM(R111/S111)</f>
        <v>114325.81453634084</v>
      </c>
      <c r="R111" s="14">
        <v>136848</v>
      </c>
      <c r="S111" s="16">
        <v>1.197</v>
      </c>
      <c r="T111" s="17"/>
    </row>
    <row r="112" spans="1:20" ht="12.75">
      <c r="A112" s="3" t="s">
        <v>14</v>
      </c>
      <c r="B112" s="19">
        <f>SUM(B98:B109)</f>
        <v>5238963</v>
      </c>
      <c r="C112" s="10">
        <f>SUM(C98:C109)</f>
        <v>5211725</v>
      </c>
      <c r="D112" s="11"/>
      <c r="E112" s="12"/>
      <c r="F112" s="13"/>
      <c r="H112" s="3" t="s">
        <v>14</v>
      </c>
      <c r="I112" s="19">
        <f>SUM(I98:I109)</f>
        <v>3095326</v>
      </c>
      <c r="J112" s="10">
        <f>SUM(J98:J109)</f>
        <v>3055340</v>
      </c>
      <c r="K112" s="11"/>
      <c r="L112" s="12"/>
      <c r="M112" s="13"/>
      <c r="O112" s="3" t="s">
        <v>57</v>
      </c>
      <c r="P112" s="14"/>
      <c r="Q112" s="10">
        <f>SUM(R112/S112)</f>
        <v>129745.95469255664</v>
      </c>
      <c r="R112" s="14">
        <v>160366</v>
      </c>
      <c r="S112" s="20">
        <v>1.236</v>
      </c>
      <c r="T112" s="22"/>
    </row>
    <row r="113" spans="1:20" ht="12.75">
      <c r="A113" s="38" t="s">
        <v>59</v>
      </c>
      <c r="C113" s="51"/>
      <c r="D113" s="55"/>
      <c r="E113" s="55"/>
      <c r="F113" s="55"/>
      <c r="H113" s="38" t="s">
        <v>59</v>
      </c>
      <c r="J113" s="51"/>
      <c r="K113" s="55"/>
      <c r="L113" s="55"/>
      <c r="M113" s="55"/>
      <c r="O113" s="3" t="s">
        <v>14</v>
      </c>
      <c r="P113" s="47">
        <v>279769</v>
      </c>
      <c r="Q113" s="47">
        <v>209730</v>
      </c>
      <c r="R113" s="66"/>
      <c r="S113" s="66"/>
      <c r="T113" s="66"/>
    </row>
    <row r="114" spans="15:17" ht="12.75">
      <c r="O114" s="38" t="s">
        <v>66</v>
      </c>
      <c r="Q114" s="65">
        <f>SUM(Q113/P113)</f>
        <v>0.7496541789833756</v>
      </c>
    </row>
  </sheetData>
  <mergeCells count="23">
    <mergeCell ref="H96:M96"/>
    <mergeCell ref="A1:F1"/>
    <mergeCell ref="A20:F20"/>
    <mergeCell ref="H1:M1"/>
    <mergeCell ref="H20:M20"/>
    <mergeCell ref="A96:F96"/>
    <mergeCell ref="A39:F39"/>
    <mergeCell ref="A58:F58"/>
    <mergeCell ref="A77:F77"/>
    <mergeCell ref="O39:T39"/>
    <mergeCell ref="H39:M39"/>
    <mergeCell ref="H58:M58"/>
    <mergeCell ref="H77:M77"/>
    <mergeCell ref="O96:T96"/>
    <mergeCell ref="V77:AA77"/>
    <mergeCell ref="O20:T20"/>
    <mergeCell ref="O1:T1"/>
    <mergeCell ref="V1:AA1"/>
    <mergeCell ref="V20:AA20"/>
    <mergeCell ref="V39:AA39"/>
    <mergeCell ref="V58:AA58"/>
    <mergeCell ref="O77:T77"/>
    <mergeCell ref="O58:T58"/>
  </mergeCells>
  <printOptions/>
  <pageMargins left="0.4" right="0.4" top="1" bottom="1" header="0.512" footer="0.512"/>
  <pageSetup orientation="portrait" paperSize="9" scale="4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shukkokusha</dc:title>
  <dc:subject/>
  <dc:creator>恒成</dc:creator>
  <cp:keywords/>
  <dc:description/>
  <cp:lastModifiedBy>ISHIHARA Yoshiro</cp:lastModifiedBy>
  <cp:lastPrinted>2004-07-21T02:37:42Z</cp:lastPrinted>
  <dcterms:created xsi:type="dcterms:W3CDTF">2003-02-24T04:53:33Z</dcterms:created>
  <cp:category/>
  <cp:version/>
  <cp:contentType/>
  <cp:contentStatus/>
</cp:coreProperties>
</file>