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9800" windowHeight="12740" tabRatio="601" activeTab="0"/>
  </bookViews>
  <sheets>
    <sheet name="５０社" sheetId="1" r:id="rId1"/>
  </sheets>
  <definedNames>
    <definedName name="_xlnm.Print_Area" localSheetId="0">'５０社'!$A$1:$N$58</definedName>
  </definedNames>
  <calcPr fullCalcOnLoad="1"/>
</workbook>
</file>

<file path=xl/sharedStrings.xml><?xml version="1.0" encoding="utf-8"?>
<sst xmlns="http://schemas.openxmlformats.org/spreadsheetml/2006/main" count="64" uniqueCount="60">
  <si>
    <t>南海国際旅行</t>
  </si>
  <si>
    <t>内外航空サービス</t>
  </si>
  <si>
    <t>京成トラベルサービス</t>
  </si>
  <si>
    <t>日立トラベルビューロー</t>
  </si>
  <si>
    <t>トラベル日本</t>
  </si>
  <si>
    <t>新日本トラベル</t>
  </si>
  <si>
    <t>三交旅行</t>
  </si>
  <si>
    <t>ＡＴＢ</t>
  </si>
  <si>
    <t>フジトラベルサービス</t>
  </si>
  <si>
    <t>2005年2月主要旅行業者50社の旅行取扱状況速報</t>
  </si>
  <si>
    <t>前年比</t>
  </si>
  <si>
    <t>海外旅行</t>
  </si>
  <si>
    <t>外国人旅行</t>
  </si>
  <si>
    <t>国内旅行</t>
  </si>
  <si>
    <t>合計</t>
  </si>
  <si>
    <t>（単位：千円）</t>
  </si>
  <si>
    <t>ジェイティービー</t>
  </si>
  <si>
    <t>近畿日本ツーリスト</t>
  </si>
  <si>
    <t>日本旅行</t>
  </si>
  <si>
    <t>阪急交通社</t>
  </si>
  <si>
    <t>ジェイティービートラベランド</t>
  </si>
  <si>
    <t>エイチ・アイ・エス</t>
  </si>
  <si>
    <t>ＡＮＡセールス</t>
  </si>
  <si>
    <t>東急観光</t>
  </si>
  <si>
    <t>日本通運</t>
  </si>
  <si>
    <t>ジャルツアーズ</t>
  </si>
  <si>
    <t>名鉄観光サービス</t>
  </si>
  <si>
    <t>農協観光</t>
  </si>
  <si>
    <t>ジャルパック</t>
  </si>
  <si>
    <t>ジェイティービーワールドバケーションズ</t>
  </si>
  <si>
    <t>読売旅行</t>
  </si>
  <si>
    <t>ジェイアール東海ツアーズ</t>
  </si>
  <si>
    <t>ジャルトラベル</t>
  </si>
  <si>
    <t>パシフィックツアーシステムズ</t>
  </si>
  <si>
    <t>ツーリストサービス</t>
  </si>
  <si>
    <t>西鉄旅行</t>
  </si>
  <si>
    <t>ビッグホリデー</t>
  </si>
  <si>
    <t>タビックスジャパン</t>
  </si>
  <si>
    <t>東武トラベル</t>
  </si>
  <si>
    <t>日新航空サービス</t>
  </si>
  <si>
    <t>ジェイティービービジネストラベルソリューションズ</t>
  </si>
  <si>
    <t>京阪交通社</t>
  </si>
  <si>
    <t>エムオーツーリスト</t>
  </si>
  <si>
    <t>京王観光</t>
  </si>
  <si>
    <t>九州旅客鉄道</t>
  </si>
  <si>
    <t>北海道旅客鉄道</t>
  </si>
  <si>
    <t>郵船トラベル</t>
  </si>
  <si>
    <t>トラベルプラザインターナショナル</t>
  </si>
  <si>
    <t>クラブツーリズム</t>
  </si>
  <si>
    <t>アールアンドシーツアーズ</t>
  </si>
  <si>
    <t>小田急トラベル</t>
  </si>
  <si>
    <t>沖縄ツーリスト</t>
  </si>
  <si>
    <t>ジャルトラベル北海道</t>
  </si>
  <si>
    <t>阪神電気鉄道</t>
  </si>
  <si>
    <t>東日観光</t>
  </si>
  <si>
    <t>西日本旅客鉄道</t>
  </si>
  <si>
    <t>エヌオーイー</t>
  </si>
  <si>
    <t>会　　　　　　社　　　　　　名</t>
  </si>
  <si>
    <t>小　　　　　　　　　計</t>
  </si>
  <si>
    <t>合　　　　　　　　　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</si>
</sst>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;[Red]0.0"/>
    <numFmt numFmtId="178" formatCode="0.0_ "/>
    <numFmt numFmtId="179" formatCode="#,##0;[Red]#,##0"/>
    <numFmt numFmtId="180" formatCode="#,##0.0_ "/>
    <numFmt numFmtId="181" formatCode="#,##0;&quot;△ &quot;#,##0"/>
    <numFmt numFmtId="182" formatCode="#,###&quot;※&quot;"/>
    <numFmt numFmtId="183" formatCode="#,###&quot;※2&quot;"/>
    <numFmt numFmtId="184" formatCode="#,###&quot;※1&quot;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平成角ゴシック"/>
      <family val="0"/>
    </font>
    <font>
      <sz val="12"/>
      <name val="平成角ゴシック"/>
      <family val="0"/>
    </font>
    <font>
      <sz val="14"/>
      <name val="平成角ゴシック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 applyProtection="1">
      <alignment/>
      <protection/>
    </xf>
    <xf numFmtId="38" fontId="8" fillId="0" borderId="4" xfId="17" applyFont="1" applyBorder="1" applyAlignment="1">
      <alignment/>
    </xf>
    <xf numFmtId="38" fontId="8" fillId="0" borderId="3" xfId="17" applyFont="1" applyBorder="1" applyAlignment="1" applyProtection="1">
      <alignment/>
      <protection locked="0"/>
    </xf>
    <xf numFmtId="177" fontId="8" fillId="0" borderId="1" xfId="0" applyNumberFormat="1" applyFont="1" applyBorder="1" applyAlignment="1">
      <alignment/>
    </xf>
    <xf numFmtId="177" fontId="8" fillId="0" borderId="2" xfId="0" applyNumberFormat="1" applyFont="1" applyBorder="1" applyAlignment="1">
      <alignment/>
    </xf>
    <xf numFmtId="177" fontId="8" fillId="0" borderId="4" xfId="0" applyNumberFormat="1" applyFont="1" applyBorder="1" applyAlignment="1">
      <alignment/>
    </xf>
    <xf numFmtId="0" fontId="8" fillId="0" borderId="3" xfId="0" applyFont="1" applyBorder="1" applyAlignment="1" applyProtection="1">
      <alignment/>
      <protection/>
    </xf>
    <xf numFmtId="38" fontId="8" fillId="0" borderId="2" xfId="17" applyFont="1" applyBorder="1" applyAlignment="1">
      <alignment/>
    </xf>
    <xf numFmtId="3" fontId="8" fillId="0" borderId="3" xfId="17" applyNumberFormat="1" applyFont="1" applyBorder="1" applyAlignment="1" applyProtection="1">
      <alignment/>
      <protection locked="0"/>
    </xf>
    <xf numFmtId="177" fontId="8" fillId="0" borderId="3" xfId="0" applyNumberFormat="1" applyFont="1" applyBorder="1" applyAlignment="1">
      <alignment/>
    </xf>
    <xf numFmtId="0" fontId="8" fillId="0" borderId="3" xfId="0" applyFont="1" applyBorder="1" applyAlignment="1" applyProtection="1">
      <alignment shrinkToFit="1"/>
      <protection/>
    </xf>
    <xf numFmtId="3" fontId="8" fillId="0" borderId="2" xfId="17" applyNumberFormat="1" applyFont="1" applyBorder="1" applyAlignment="1">
      <alignment/>
    </xf>
    <xf numFmtId="177" fontId="8" fillId="0" borderId="2" xfId="0" applyNumberFormat="1" applyFont="1" applyBorder="1" applyAlignment="1">
      <alignment/>
    </xf>
    <xf numFmtId="0" fontId="8" fillId="0" borderId="3" xfId="0" applyFont="1" applyBorder="1" applyAlignment="1">
      <alignment/>
    </xf>
    <xf numFmtId="38" fontId="8" fillId="0" borderId="3" xfId="17" applyFont="1" applyBorder="1" applyAlignment="1">
      <alignment/>
    </xf>
    <xf numFmtId="38" fontId="8" fillId="0" borderId="2" xfId="17" applyFont="1" applyBorder="1" applyAlignment="1" applyProtection="1">
      <alignment/>
      <protection locked="0"/>
    </xf>
    <xf numFmtId="0" fontId="8" fillId="0" borderId="3" xfId="0" applyFont="1" applyBorder="1" applyAlignment="1">
      <alignment shrinkToFit="1"/>
    </xf>
    <xf numFmtId="38" fontId="8" fillId="0" borderId="5" xfId="17" applyFont="1" applyBorder="1" applyAlignment="1">
      <alignment/>
    </xf>
    <xf numFmtId="38" fontId="8" fillId="0" borderId="6" xfId="17" applyFont="1" applyBorder="1" applyAlignment="1" applyProtection="1">
      <alignment/>
      <protection locked="0"/>
    </xf>
    <xf numFmtId="177" fontId="8" fillId="0" borderId="5" xfId="0" applyNumberFormat="1" applyFont="1" applyBorder="1" applyAlignment="1">
      <alignment/>
    </xf>
    <xf numFmtId="177" fontId="8" fillId="0" borderId="6" xfId="0" applyNumberFormat="1" applyFont="1" applyBorder="1" applyAlignment="1">
      <alignment/>
    </xf>
    <xf numFmtId="38" fontId="8" fillId="0" borderId="1" xfId="17" applyFont="1" applyBorder="1" applyAlignment="1" applyProtection="1">
      <alignment/>
      <protection locked="0"/>
    </xf>
    <xf numFmtId="38" fontId="8" fillId="0" borderId="1" xfId="17" applyFont="1" applyBorder="1" applyAlignment="1">
      <alignment/>
    </xf>
    <xf numFmtId="38" fontId="8" fillId="0" borderId="7" xfId="17" applyFont="1" applyBorder="1" applyAlignment="1" applyProtection="1">
      <alignment/>
      <protection locked="0"/>
    </xf>
    <xf numFmtId="55" fontId="8" fillId="0" borderId="8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4" xfId="0" applyFont="1" applyBorder="1" applyAlignment="1">
      <alignment horizontal="centerContinuous"/>
    </xf>
    <xf numFmtId="0" fontId="8" fillId="0" borderId="9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8" xfId="0" applyFont="1" applyBorder="1" applyAlignment="1">
      <alignment/>
    </xf>
    <xf numFmtId="38" fontId="8" fillId="0" borderId="8" xfId="17" applyFont="1" applyBorder="1" applyAlignment="1">
      <alignment/>
    </xf>
    <xf numFmtId="177" fontId="8" fillId="0" borderId="8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workbookViewId="0" topLeftCell="A1">
      <selection activeCell="A2" sqref="A2"/>
    </sheetView>
  </sheetViews>
  <sheetFormatPr defaultColWidth="11.00390625" defaultRowHeight="13.5"/>
  <cols>
    <col min="1" max="1" width="32.125" style="2" customWidth="1"/>
    <col min="2" max="2" width="0.2421875" style="2" hidden="1" customWidth="1"/>
    <col min="3" max="4" width="11.125" style="2" bestFit="1" customWidth="1"/>
    <col min="5" max="5" width="9.875" style="2" bestFit="1" customWidth="1"/>
    <col min="6" max="7" width="9.75390625" style="2" bestFit="1" customWidth="1"/>
    <col min="8" max="8" width="9.875" style="2" bestFit="1" customWidth="1"/>
    <col min="9" max="10" width="11.125" style="2" bestFit="1" customWidth="1"/>
    <col min="11" max="11" width="9.875" style="2" bestFit="1" customWidth="1"/>
    <col min="12" max="13" width="11.125" style="2" bestFit="1" customWidth="1"/>
    <col min="14" max="14" width="11.25390625" style="2" bestFit="1" customWidth="1"/>
    <col min="15" max="16384" width="8.75390625" style="2" customWidth="1"/>
  </cols>
  <sheetData>
    <row r="1" spans="1:14" ht="17.25" customHeight="1">
      <c r="A1" s="35" t="s">
        <v>9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8"/>
      <c r="M1" s="37"/>
      <c r="N1" s="39" t="s">
        <v>15</v>
      </c>
    </row>
    <row r="2" spans="1:14" ht="16.5" customHeight="1">
      <c r="A2" s="3"/>
      <c r="B2" s="4"/>
      <c r="C2" s="32" t="s">
        <v>11</v>
      </c>
      <c r="D2" s="33"/>
      <c r="E2" s="33"/>
      <c r="F2" s="32" t="s">
        <v>12</v>
      </c>
      <c r="G2" s="33"/>
      <c r="H2" s="33"/>
      <c r="I2" s="32" t="s">
        <v>13</v>
      </c>
      <c r="J2" s="32"/>
      <c r="K2" s="33"/>
      <c r="L2" s="32" t="s">
        <v>14</v>
      </c>
      <c r="M2" s="33"/>
      <c r="N2" s="34"/>
    </row>
    <row r="3" spans="1:14" ht="16.5" customHeight="1">
      <c r="A3" s="5" t="s">
        <v>57</v>
      </c>
      <c r="B3" s="4"/>
      <c r="C3" s="30">
        <v>38384</v>
      </c>
      <c r="D3" s="30">
        <v>38018</v>
      </c>
      <c r="E3" s="31" t="s">
        <v>10</v>
      </c>
      <c r="F3" s="30">
        <v>38384</v>
      </c>
      <c r="G3" s="30">
        <v>38018</v>
      </c>
      <c r="H3" s="31" t="s">
        <v>10</v>
      </c>
      <c r="I3" s="30">
        <v>38384</v>
      </c>
      <c r="J3" s="30">
        <v>38018</v>
      </c>
      <c r="K3" s="31" t="s">
        <v>10</v>
      </c>
      <c r="L3" s="30">
        <v>38384</v>
      </c>
      <c r="M3" s="30">
        <v>38018</v>
      </c>
      <c r="N3" s="31" t="s">
        <v>10</v>
      </c>
    </row>
    <row r="4" spans="1:14" ht="16.5" customHeight="1">
      <c r="A4" s="6" t="s">
        <v>16</v>
      </c>
      <c r="B4" s="7">
        <v>1</v>
      </c>
      <c r="C4" s="8">
        <v>29896159</v>
      </c>
      <c r="D4" s="8">
        <v>28050687</v>
      </c>
      <c r="E4" s="9">
        <f aca="true" t="shared" si="0" ref="E4:E20">IF(OR(C4=0,D4=0),"　　－　　",ROUND(C4/D4*100,1))</f>
        <v>106.6</v>
      </c>
      <c r="F4" s="8">
        <v>974470</v>
      </c>
      <c r="G4" s="8">
        <v>634834</v>
      </c>
      <c r="H4" s="10">
        <f aca="true" t="shared" si="1" ref="H4:H20">IF(OR(F4=0,G4=0),"　　－　　",ROUND(F4/G4*100,1))</f>
        <v>153.5</v>
      </c>
      <c r="I4" s="8">
        <v>59858700</v>
      </c>
      <c r="J4" s="8">
        <v>60937346</v>
      </c>
      <c r="K4" s="11">
        <f aca="true" t="shared" si="2" ref="K4:K20">IF(OR(I4=0,J4=0),"　　－　　",ROUND(I4/J4*100,1))</f>
        <v>98.2</v>
      </c>
      <c r="L4" s="7">
        <f aca="true" t="shared" si="3" ref="L4:M8">+C4+F4+I4</f>
        <v>90729329</v>
      </c>
      <c r="M4" s="7">
        <f t="shared" si="3"/>
        <v>89622867</v>
      </c>
      <c r="N4" s="9">
        <f aca="true" t="shared" si="4" ref="N4:N20">IF(OR(L4=0,M4=0),"　　－　　",ROUND(L4/M4*100,1))</f>
        <v>101.2</v>
      </c>
    </row>
    <row r="5" spans="1:14" ht="16.5" customHeight="1">
      <c r="A5" s="12" t="s">
        <v>17</v>
      </c>
      <c r="B5" s="13">
        <v>2</v>
      </c>
      <c r="C5" s="8">
        <v>11421632</v>
      </c>
      <c r="D5" s="14">
        <v>9856455</v>
      </c>
      <c r="E5" s="10">
        <f t="shared" si="0"/>
        <v>115.9</v>
      </c>
      <c r="F5" s="8">
        <v>222414</v>
      </c>
      <c r="G5" s="8">
        <v>205673</v>
      </c>
      <c r="H5" s="10">
        <f t="shared" si="1"/>
        <v>108.1</v>
      </c>
      <c r="I5" s="8">
        <v>20171831</v>
      </c>
      <c r="J5" s="8">
        <v>18795384</v>
      </c>
      <c r="K5" s="10">
        <f t="shared" si="2"/>
        <v>107.3</v>
      </c>
      <c r="L5" s="13">
        <f t="shared" si="3"/>
        <v>31815877</v>
      </c>
      <c r="M5" s="13">
        <f t="shared" si="3"/>
        <v>28857512</v>
      </c>
      <c r="N5" s="15">
        <f t="shared" si="4"/>
        <v>110.3</v>
      </c>
    </row>
    <row r="6" spans="1:14" ht="16.5" customHeight="1">
      <c r="A6" s="12" t="s">
        <v>18</v>
      </c>
      <c r="B6" s="13">
        <v>3</v>
      </c>
      <c r="C6" s="8">
        <v>11251568</v>
      </c>
      <c r="D6" s="8">
        <v>10207243</v>
      </c>
      <c r="E6" s="10">
        <f t="shared" si="0"/>
        <v>110.2</v>
      </c>
      <c r="F6" s="8">
        <v>220160</v>
      </c>
      <c r="G6" s="8">
        <v>200694</v>
      </c>
      <c r="H6" s="10">
        <f t="shared" si="1"/>
        <v>109.7</v>
      </c>
      <c r="I6" s="8">
        <v>21503769</v>
      </c>
      <c r="J6" s="8">
        <v>21072227</v>
      </c>
      <c r="K6" s="10">
        <f t="shared" si="2"/>
        <v>102</v>
      </c>
      <c r="L6" s="13">
        <f t="shared" si="3"/>
        <v>32975497</v>
      </c>
      <c r="M6" s="13">
        <f t="shared" si="3"/>
        <v>31480164</v>
      </c>
      <c r="N6" s="15">
        <f t="shared" si="4"/>
        <v>104.8</v>
      </c>
    </row>
    <row r="7" spans="1:14" ht="16.5" customHeight="1">
      <c r="A7" s="12" t="s">
        <v>19</v>
      </c>
      <c r="B7" s="13">
        <v>4</v>
      </c>
      <c r="C7" s="8">
        <v>16062350</v>
      </c>
      <c r="D7" s="8">
        <v>13264615</v>
      </c>
      <c r="E7" s="10">
        <f t="shared" si="0"/>
        <v>121.1</v>
      </c>
      <c r="F7" s="8">
        <v>25656</v>
      </c>
      <c r="G7" s="8">
        <v>26592</v>
      </c>
      <c r="H7" s="10">
        <f t="shared" si="1"/>
        <v>96.5</v>
      </c>
      <c r="I7" s="8">
        <v>9443669</v>
      </c>
      <c r="J7" s="8">
        <v>9732547</v>
      </c>
      <c r="K7" s="10">
        <f t="shared" si="2"/>
        <v>97</v>
      </c>
      <c r="L7" s="13">
        <f t="shared" si="3"/>
        <v>25531675</v>
      </c>
      <c r="M7" s="13">
        <f t="shared" si="3"/>
        <v>23023754</v>
      </c>
      <c r="N7" s="15">
        <f t="shared" si="4"/>
        <v>110.9</v>
      </c>
    </row>
    <row r="8" spans="1:14" ht="16.5" customHeight="1">
      <c r="A8" s="12" t="s">
        <v>20</v>
      </c>
      <c r="B8" s="13">
        <v>5</v>
      </c>
      <c r="C8" s="8">
        <v>3501258</v>
      </c>
      <c r="D8" s="8">
        <v>2961651</v>
      </c>
      <c r="E8" s="10">
        <f t="shared" si="0"/>
        <v>118.2</v>
      </c>
      <c r="F8" s="8">
        <v>1117</v>
      </c>
      <c r="G8" s="8">
        <v>791</v>
      </c>
      <c r="H8" s="10">
        <f t="shared" si="1"/>
        <v>141.2</v>
      </c>
      <c r="I8" s="8">
        <v>11386619</v>
      </c>
      <c r="J8" s="8">
        <v>11561618</v>
      </c>
      <c r="K8" s="10">
        <f t="shared" si="2"/>
        <v>98.5</v>
      </c>
      <c r="L8" s="13">
        <f t="shared" si="3"/>
        <v>14888994</v>
      </c>
      <c r="M8" s="13">
        <f t="shared" si="3"/>
        <v>14524060</v>
      </c>
      <c r="N8" s="15">
        <f t="shared" si="4"/>
        <v>102.5</v>
      </c>
    </row>
    <row r="9" spans="1:14" ht="16.5" customHeight="1">
      <c r="A9" s="12" t="s">
        <v>21</v>
      </c>
      <c r="B9" s="13">
        <v>6</v>
      </c>
      <c r="C9" s="8">
        <v>17496008</v>
      </c>
      <c r="D9" s="8">
        <v>15977619</v>
      </c>
      <c r="E9" s="10">
        <f aca="true" t="shared" si="5" ref="E9:E15">IF(OR(C9=0,D9=0),"　　－　　",ROUND(C9/D9*100,1))</f>
        <v>109.5</v>
      </c>
      <c r="F9" s="8">
        <v>0</v>
      </c>
      <c r="G9" s="8">
        <v>0</v>
      </c>
      <c r="H9" s="10" t="str">
        <f>IF(OR(F9=0,G9=0),"　　－　　",ROUND(F9/G9*100,1))</f>
        <v>　　－　　</v>
      </c>
      <c r="I9" s="8">
        <v>985553</v>
      </c>
      <c r="J9" s="8">
        <v>845402</v>
      </c>
      <c r="K9" s="10">
        <f aca="true" t="shared" si="6" ref="K9:K15">IF(OR(I9=0,J9=0),"　　－　　",ROUND(I9/J9*100,1))</f>
        <v>116.6</v>
      </c>
      <c r="L9" s="13">
        <f>+C9+F9+I9</f>
        <v>18481561</v>
      </c>
      <c r="M9" s="13">
        <f aca="true" t="shared" si="7" ref="L9:M12">+D9+G9+J9</f>
        <v>16823021</v>
      </c>
      <c r="N9" s="15">
        <f aca="true" t="shared" si="8" ref="N9:N15">IF(OR(L9=0,M9=0),"　　－　　",ROUND(L9/M9*100,1))</f>
        <v>109.9</v>
      </c>
    </row>
    <row r="10" spans="1:14" ht="16.5" customHeight="1">
      <c r="A10" s="12" t="s">
        <v>22</v>
      </c>
      <c r="B10" s="13">
        <v>7</v>
      </c>
      <c r="C10" s="8">
        <v>3072955</v>
      </c>
      <c r="D10" s="8">
        <v>2820870</v>
      </c>
      <c r="E10" s="10">
        <f t="shared" si="5"/>
        <v>108.9</v>
      </c>
      <c r="F10" s="8">
        <v>62051</v>
      </c>
      <c r="G10" s="8">
        <v>53817</v>
      </c>
      <c r="H10" s="10">
        <f>IF(OR(F10=0,G10=0),"　　－　　",ROUND(F10/G10*100,1))</f>
        <v>115.3</v>
      </c>
      <c r="I10" s="8">
        <v>12435542</v>
      </c>
      <c r="J10" s="8">
        <v>12137525</v>
      </c>
      <c r="K10" s="10">
        <f t="shared" si="6"/>
        <v>102.5</v>
      </c>
      <c r="L10" s="13">
        <f t="shared" si="7"/>
        <v>15570548</v>
      </c>
      <c r="M10" s="13">
        <f t="shared" si="7"/>
        <v>15012212</v>
      </c>
      <c r="N10" s="15">
        <f t="shared" si="8"/>
        <v>103.7</v>
      </c>
    </row>
    <row r="11" spans="1:14" ht="16.5" customHeight="1">
      <c r="A11" s="12" t="s">
        <v>23</v>
      </c>
      <c r="B11" s="13">
        <v>8</v>
      </c>
      <c r="C11" s="8">
        <v>3513095</v>
      </c>
      <c r="D11" s="8">
        <v>3589099</v>
      </c>
      <c r="E11" s="10">
        <f t="shared" si="5"/>
        <v>97.9</v>
      </c>
      <c r="F11" s="8">
        <v>60521</v>
      </c>
      <c r="G11" s="8">
        <v>32707</v>
      </c>
      <c r="H11" s="10">
        <f t="shared" si="1"/>
        <v>185</v>
      </c>
      <c r="I11" s="8">
        <v>7276701</v>
      </c>
      <c r="J11" s="8">
        <v>7834510</v>
      </c>
      <c r="K11" s="10">
        <f t="shared" si="6"/>
        <v>92.9</v>
      </c>
      <c r="L11" s="13">
        <f t="shared" si="7"/>
        <v>10850317</v>
      </c>
      <c r="M11" s="13">
        <f t="shared" si="7"/>
        <v>11456316</v>
      </c>
      <c r="N11" s="15">
        <f t="shared" si="8"/>
        <v>94.7</v>
      </c>
    </row>
    <row r="12" spans="1:14" ht="16.5" customHeight="1">
      <c r="A12" s="12" t="s">
        <v>24</v>
      </c>
      <c r="B12" s="13">
        <v>9</v>
      </c>
      <c r="C12" s="8">
        <v>8304237</v>
      </c>
      <c r="D12" s="8">
        <v>7635720</v>
      </c>
      <c r="E12" s="10">
        <f t="shared" si="5"/>
        <v>108.8</v>
      </c>
      <c r="F12" s="8">
        <v>55200</v>
      </c>
      <c r="G12" s="8">
        <v>60643</v>
      </c>
      <c r="H12" s="10">
        <f t="shared" si="1"/>
        <v>91</v>
      </c>
      <c r="I12" s="8">
        <v>2422714</v>
      </c>
      <c r="J12" s="8">
        <v>2904250</v>
      </c>
      <c r="K12" s="10">
        <f t="shared" si="6"/>
        <v>83.4</v>
      </c>
      <c r="L12" s="13">
        <f t="shared" si="7"/>
        <v>10782151</v>
      </c>
      <c r="M12" s="13">
        <f t="shared" si="7"/>
        <v>10600613</v>
      </c>
      <c r="N12" s="15">
        <f t="shared" si="8"/>
        <v>101.7</v>
      </c>
    </row>
    <row r="13" spans="1:14" ht="16.5" customHeight="1">
      <c r="A13" s="12" t="s">
        <v>25</v>
      </c>
      <c r="B13" s="4">
        <v>24</v>
      </c>
      <c r="C13" s="8">
        <v>0</v>
      </c>
      <c r="D13" s="8">
        <v>0</v>
      </c>
      <c r="E13" s="10" t="str">
        <f t="shared" si="5"/>
        <v>　　－　　</v>
      </c>
      <c r="F13" s="8">
        <v>6093</v>
      </c>
      <c r="G13" s="8">
        <v>5213</v>
      </c>
      <c r="H13" s="10">
        <f>IF(OR(F13=0,G13=0),"　　－　　",ROUND(F13/G13*100,1))</f>
        <v>116.9</v>
      </c>
      <c r="I13" s="8">
        <v>9312652</v>
      </c>
      <c r="J13" s="8">
        <v>8463936</v>
      </c>
      <c r="K13" s="10">
        <f t="shared" si="6"/>
        <v>110</v>
      </c>
      <c r="L13" s="13">
        <f aca="true" t="shared" si="9" ref="L13:M20">+C13+F13+I13</f>
        <v>9318745</v>
      </c>
      <c r="M13" s="13">
        <f t="shared" si="9"/>
        <v>8469149</v>
      </c>
      <c r="N13" s="15">
        <f t="shared" si="8"/>
        <v>110</v>
      </c>
    </row>
    <row r="14" spans="1:14" ht="16.5" customHeight="1">
      <c r="A14" s="12" t="s">
        <v>26</v>
      </c>
      <c r="B14" s="13">
        <v>11</v>
      </c>
      <c r="C14" s="8">
        <v>1899566</v>
      </c>
      <c r="D14" s="8">
        <v>1876962</v>
      </c>
      <c r="E14" s="10">
        <f t="shared" si="5"/>
        <v>101.2</v>
      </c>
      <c r="F14" s="8">
        <v>31793</v>
      </c>
      <c r="G14" s="8">
        <v>17311</v>
      </c>
      <c r="H14" s="10">
        <f>IF(OR(F14=0,G14=0),"　　－　　",ROUND(F14/G14*100,1))</f>
        <v>183.7</v>
      </c>
      <c r="I14" s="8">
        <v>6105650</v>
      </c>
      <c r="J14" s="8">
        <v>5832314</v>
      </c>
      <c r="K14" s="10">
        <f t="shared" si="6"/>
        <v>104.7</v>
      </c>
      <c r="L14" s="13">
        <f t="shared" si="9"/>
        <v>8037009</v>
      </c>
      <c r="M14" s="13">
        <f t="shared" si="9"/>
        <v>7726587</v>
      </c>
      <c r="N14" s="15">
        <f t="shared" si="8"/>
        <v>104</v>
      </c>
    </row>
    <row r="15" spans="1:14" ht="16.5" customHeight="1">
      <c r="A15" s="12" t="s">
        <v>27</v>
      </c>
      <c r="B15" s="13">
        <v>12</v>
      </c>
      <c r="C15" s="8">
        <v>1861122</v>
      </c>
      <c r="D15" s="8">
        <v>1811485</v>
      </c>
      <c r="E15" s="10">
        <f t="shared" si="5"/>
        <v>102.7</v>
      </c>
      <c r="F15" s="8">
        <v>11868</v>
      </c>
      <c r="G15" s="8">
        <v>10622</v>
      </c>
      <c r="H15" s="10">
        <f>IF(OR(F15=0,G15=0),"　　－　　",ROUND(F15/G15*100,1))</f>
        <v>111.7</v>
      </c>
      <c r="I15" s="8">
        <v>8915908</v>
      </c>
      <c r="J15" s="8">
        <v>9221421</v>
      </c>
      <c r="K15" s="10">
        <f t="shared" si="6"/>
        <v>96.7</v>
      </c>
      <c r="L15" s="13">
        <f t="shared" si="9"/>
        <v>10788898</v>
      </c>
      <c r="M15" s="13">
        <f t="shared" si="9"/>
        <v>11043528</v>
      </c>
      <c r="N15" s="15">
        <f t="shared" si="8"/>
        <v>97.7</v>
      </c>
    </row>
    <row r="16" spans="1:14" ht="16.5" customHeight="1">
      <c r="A16" s="12" t="s">
        <v>28</v>
      </c>
      <c r="B16" s="13">
        <v>10</v>
      </c>
      <c r="C16" s="8">
        <v>8200571</v>
      </c>
      <c r="D16" s="8">
        <v>7966259</v>
      </c>
      <c r="E16" s="10">
        <f t="shared" si="0"/>
        <v>102.9</v>
      </c>
      <c r="F16" s="8">
        <v>0</v>
      </c>
      <c r="G16" s="8">
        <v>0</v>
      </c>
      <c r="H16" s="10" t="str">
        <f t="shared" si="1"/>
        <v>　　－　　</v>
      </c>
      <c r="I16" s="8">
        <v>0</v>
      </c>
      <c r="J16" s="8">
        <v>0</v>
      </c>
      <c r="K16" s="10" t="str">
        <f t="shared" si="2"/>
        <v>　　－　　</v>
      </c>
      <c r="L16" s="13">
        <f t="shared" si="9"/>
        <v>8200571</v>
      </c>
      <c r="M16" s="13">
        <f t="shared" si="9"/>
        <v>7966259</v>
      </c>
      <c r="N16" s="15">
        <f t="shared" si="4"/>
        <v>102.9</v>
      </c>
    </row>
    <row r="17" spans="1:14" ht="16.5" customHeight="1">
      <c r="A17" s="16" t="s">
        <v>29</v>
      </c>
      <c r="B17" s="13">
        <v>18</v>
      </c>
      <c r="C17" s="8">
        <v>12499175</v>
      </c>
      <c r="D17" s="8">
        <v>11727231</v>
      </c>
      <c r="E17" s="10">
        <f>IF(OR(C17=0,D17=0),"　　－　　",ROUND(C17/D17*100,1))</f>
        <v>106.6</v>
      </c>
      <c r="F17" s="8">
        <v>0</v>
      </c>
      <c r="G17" s="8">
        <v>0</v>
      </c>
      <c r="H17" s="10" t="str">
        <f>IF(OR(F17=0,G17=0),"　　－　　",ROUND(F17/G17*100,1))</f>
        <v>　　－　　</v>
      </c>
      <c r="I17" s="8">
        <v>0</v>
      </c>
      <c r="J17" s="8">
        <v>0</v>
      </c>
      <c r="K17" s="10" t="str">
        <f>IF(OR(I17=0,J17=0),"　　－　　",ROUND(I17/J17*100,1))</f>
        <v>　　－　　</v>
      </c>
      <c r="L17" s="13">
        <f t="shared" si="9"/>
        <v>12499175</v>
      </c>
      <c r="M17" s="13">
        <f t="shared" si="9"/>
        <v>11727231</v>
      </c>
      <c r="N17" s="15">
        <f>IF(OR(L17=0,M17=0),"　　－　　",ROUND(L17/M17*100,1))</f>
        <v>106.6</v>
      </c>
    </row>
    <row r="18" spans="1:14" ht="16.5" customHeight="1">
      <c r="A18" s="12" t="s">
        <v>30</v>
      </c>
      <c r="B18" s="13">
        <v>13</v>
      </c>
      <c r="C18" s="8">
        <v>774364</v>
      </c>
      <c r="D18" s="8">
        <v>675271</v>
      </c>
      <c r="E18" s="10">
        <f t="shared" si="0"/>
        <v>114.7</v>
      </c>
      <c r="F18" s="8">
        <v>0</v>
      </c>
      <c r="G18" s="8">
        <v>2477</v>
      </c>
      <c r="H18" s="10" t="str">
        <f t="shared" si="1"/>
        <v>　　－　　</v>
      </c>
      <c r="I18" s="8">
        <v>4954459</v>
      </c>
      <c r="J18" s="8">
        <v>5074226</v>
      </c>
      <c r="K18" s="10">
        <f t="shared" si="2"/>
        <v>97.6</v>
      </c>
      <c r="L18" s="13">
        <f t="shared" si="9"/>
        <v>5728823</v>
      </c>
      <c r="M18" s="13">
        <f t="shared" si="9"/>
        <v>5751974</v>
      </c>
      <c r="N18" s="15">
        <f t="shared" si="4"/>
        <v>99.6</v>
      </c>
    </row>
    <row r="19" spans="1:14" ht="16.5" customHeight="1">
      <c r="A19" s="12" t="s">
        <v>31</v>
      </c>
      <c r="B19" s="13">
        <v>15</v>
      </c>
      <c r="C19" s="8">
        <v>221123</v>
      </c>
      <c r="D19" s="8">
        <v>208776</v>
      </c>
      <c r="E19" s="10">
        <f>IF(OR(C19=0,D19=0),"　　－　　",ROUND(C19/D19*100,1))</f>
        <v>105.9</v>
      </c>
      <c r="F19" s="8">
        <v>0</v>
      </c>
      <c r="G19" s="8">
        <v>0</v>
      </c>
      <c r="H19" s="10" t="str">
        <f>IF(OR(F19=0,G19=0),"　　－　　",ROUND(F19/G19*100,1))</f>
        <v>　　－　　</v>
      </c>
      <c r="I19" s="8">
        <v>5702526</v>
      </c>
      <c r="J19" s="8">
        <v>6217270</v>
      </c>
      <c r="K19" s="10">
        <f>IF(OR(I19=0,J19=0),"　　－　　",ROUND(I19/J19*100,1))</f>
        <v>91.7</v>
      </c>
      <c r="L19" s="13">
        <f t="shared" si="9"/>
        <v>5923649</v>
      </c>
      <c r="M19" s="13">
        <f t="shared" si="9"/>
        <v>6426046</v>
      </c>
      <c r="N19" s="15">
        <f>IF(OR(L19=0,M19=0),"　　－　　",ROUND(L19/M19*100,1))</f>
        <v>92.2</v>
      </c>
    </row>
    <row r="20" spans="1:14" ht="16.5" customHeight="1">
      <c r="A20" s="12" t="s">
        <v>32</v>
      </c>
      <c r="B20" s="13">
        <v>14</v>
      </c>
      <c r="C20" s="8">
        <v>1554748</v>
      </c>
      <c r="D20" s="14">
        <v>1592661</v>
      </c>
      <c r="E20" s="10">
        <f t="shared" si="0"/>
        <v>97.6</v>
      </c>
      <c r="F20" s="8">
        <v>66712</v>
      </c>
      <c r="G20" s="14">
        <v>39335</v>
      </c>
      <c r="H20" s="10">
        <f t="shared" si="1"/>
        <v>169.6</v>
      </c>
      <c r="I20" s="8">
        <v>2952102</v>
      </c>
      <c r="J20" s="14">
        <v>2633216</v>
      </c>
      <c r="K20" s="10">
        <f t="shared" si="2"/>
        <v>112.1</v>
      </c>
      <c r="L20" s="13">
        <f t="shared" si="9"/>
        <v>4573562</v>
      </c>
      <c r="M20" s="17">
        <f t="shared" si="9"/>
        <v>4265212</v>
      </c>
      <c r="N20" s="15">
        <f t="shared" si="4"/>
        <v>107.2</v>
      </c>
    </row>
    <row r="21" spans="1:14" ht="16.5" customHeight="1">
      <c r="A21" s="12" t="s">
        <v>33</v>
      </c>
      <c r="B21" s="13">
        <v>16</v>
      </c>
      <c r="C21" s="8">
        <v>1557956</v>
      </c>
      <c r="D21" s="8">
        <v>1278908</v>
      </c>
      <c r="E21" s="10">
        <f aca="true" t="shared" si="10" ref="E21:E29">IF(OR(C21=0,D21=0),"　　－　　",ROUND(C21/D21*100,1))</f>
        <v>121.8</v>
      </c>
      <c r="F21" s="8">
        <v>8484</v>
      </c>
      <c r="G21" s="8">
        <v>10016</v>
      </c>
      <c r="H21" s="10">
        <f aca="true" t="shared" si="11" ref="H21:H27">IF(OR(F21=0,G21=0),"　　－　　",ROUND(F21/G21*100,1))</f>
        <v>84.7</v>
      </c>
      <c r="I21" s="8">
        <v>3201264</v>
      </c>
      <c r="J21" s="8">
        <v>2729537</v>
      </c>
      <c r="K21" s="18">
        <f aca="true" t="shared" si="12" ref="K21:K29">IF(OR(I21=0,J21=0),"　　－　　",ROUND(I21/J21*100,1))</f>
        <v>117.3</v>
      </c>
      <c r="L21" s="13">
        <f aca="true" t="shared" si="13" ref="L21:L27">+C21+F21+I21</f>
        <v>4767704</v>
      </c>
      <c r="M21" s="13">
        <f aca="true" t="shared" si="14" ref="M21:M27">+D21+G21+J21</f>
        <v>4018461</v>
      </c>
      <c r="N21" s="15">
        <f aca="true" t="shared" si="15" ref="N21:N29">IF(OR(L21=0,M21=0),"　　－　　",ROUND(L21/M21*100,1))</f>
        <v>118.6</v>
      </c>
    </row>
    <row r="22" spans="1:14" ht="16.5" customHeight="1">
      <c r="A22" s="19" t="s">
        <v>34</v>
      </c>
      <c r="B22" s="4">
        <v>33</v>
      </c>
      <c r="C22" s="8">
        <v>744441</v>
      </c>
      <c r="D22" s="8">
        <v>632863</v>
      </c>
      <c r="E22" s="10">
        <f t="shared" si="10"/>
        <v>117.6</v>
      </c>
      <c r="F22" s="8">
        <v>0</v>
      </c>
      <c r="G22" s="8">
        <v>0</v>
      </c>
      <c r="H22" s="10" t="str">
        <f>IF(OR(F22=0,G22=0),"　　－　　",ROUND(F22/G22*100,1))</f>
        <v>　　－　　</v>
      </c>
      <c r="I22" s="8">
        <v>2855185</v>
      </c>
      <c r="J22" s="8">
        <v>2799380</v>
      </c>
      <c r="K22" s="15">
        <f t="shared" si="12"/>
        <v>102</v>
      </c>
      <c r="L22" s="20">
        <f aca="true" t="shared" si="16" ref="L22:M25">+C22+F22+I22</f>
        <v>3599626</v>
      </c>
      <c r="M22" s="20">
        <f t="shared" si="16"/>
        <v>3432243</v>
      </c>
      <c r="N22" s="15">
        <f t="shared" si="15"/>
        <v>104.9</v>
      </c>
    </row>
    <row r="23" spans="1:15" ht="16.5" customHeight="1">
      <c r="A23" s="12" t="s">
        <v>35</v>
      </c>
      <c r="B23" s="4">
        <v>21</v>
      </c>
      <c r="C23" s="8">
        <v>1458721</v>
      </c>
      <c r="D23" s="8">
        <v>1430887</v>
      </c>
      <c r="E23" s="10">
        <f t="shared" si="10"/>
        <v>101.9</v>
      </c>
      <c r="F23" s="8">
        <v>16845</v>
      </c>
      <c r="G23" s="8">
        <v>7969</v>
      </c>
      <c r="H23" s="10">
        <f>IF(OR(F23=0,G23=0),"　　－　　",ROUND(F23/G23*100,1))</f>
        <v>211.4</v>
      </c>
      <c r="I23" s="8">
        <v>2611148</v>
      </c>
      <c r="J23" s="8">
        <v>2580547</v>
      </c>
      <c r="K23" s="10">
        <f t="shared" si="12"/>
        <v>101.2</v>
      </c>
      <c r="L23" s="13">
        <f t="shared" si="16"/>
        <v>4086714</v>
      </c>
      <c r="M23" s="13">
        <f t="shared" si="16"/>
        <v>4019403</v>
      </c>
      <c r="N23" s="15">
        <f t="shared" si="15"/>
        <v>101.7</v>
      </c>
      <c r="O23" s="4"/>
    </row>
    <row r="24" spans="1:15" ht="16.5" customHeight="1">
      <c r="A24" s="19" t="s">
        <v>36</v>
      </c>
      <c r="B24" s="13">
        <v>22</v>
      </c>
      <c r="C24" s="8">
        <v>713324</v>
      </c>
      <c r="D24" s="8">
        <v>703377</v>
      </c>
      <c r="E24" s="10">
        <f t="shared" si="10"/>
        <v>101.4</v>
      </c>
      <c r="F24" s="8">
        <v>0</v>
      </c>
      <c r="G24" s="8">
        <v>0</v>
      </c>
      <c r="H24" s="10" t="str">
        <f>IF(OR(F24=0,G24=0),"　　－　　",ROUND(F24/G24*100,1))</f>
        <v>　　－　　</v>
      </c>
      <c r="I24" s="8">
        <v>5923673</v>
      </c>
      <c r="J24" s="8">
        <v>6151143</v>
      </c>
      <c r="K24" s="10">
        <f t="shared" si="12"/>
        <v>96.3</v>
      </c>
      <c r="L24" s="13">
        <f t="shared" si="16"/>
        <v>6636997</v>
      </c>
      <c r="M24" s="13">
        <f t="shared" si="16"/>
        <v>6854520</v>
      </c>
      <c r="N24" s="15">
        <f t="shared" si="15"/>
        <v>96.8</v>
      </c>
      <c r="O24" s="1"/>
    </row>
    <row r="25" spans="1:14" ht="16.5" customHeight="1">
      <c r="A25" s="12" t="s">
        <v>37</v>
      </c>
      <c r="B25" s="13">
        <v>20</v>
      </c>
      <c r="C25" s="8">
        <v>864984</v>
      </c>
      <c r="D25" s="8">
        <v>722964</v>
      </c>
      <c r="E25" s="10">
        <f t="shared" si="10"/>
        <v>119.6</v>
      </c>
      <c r="F25" s="8">
        <v>15940</v>
      </c>
      <c r="G25" s="8">
        <v>970</v>
      </c>
      <c r="H25" s="10">
        <f>IF(OR(F25=0,G25=0),"　　－　　",ROUND(F25/G25*100,1))</f>
        <v>1643.3</v>
      </c>
      <c r="I25" s="8">
        <v>2521900</v>
      </c>
      <c r="J25" s="8">
        <v>2705830</v>
      </c>
      <c r="K25" s="10">
        <f t="shared" si="12"/>
        <v>93.2</v>
      </c>
      <c r="L25" s="13">
        <f t="shared" si="16"/>
        <v>3402824</v>
      </c>
      <c r="M25" s="13">
        <f t="shared" si="16"/>
        <v>3429764</v>
      </c>
      <c r="N25" s="15">
        <f t="shared" si="15"/>
        <v>99.2</v>
      </c>
    </row>
    <row r="26" spans="1:14" ht="16.5" customHeight="1">
      <c r="A26" s="19" t="s">
        <v>38</v>
      </c>
      <c r="B26" s="13">
        <v>19</v>
      </c>
      <c r="C26" s="8">
        <v>502845</v>
      </c>
      <c r="D26" s="8">
        <v>547492</v>
      </c>
      <c r="E26" s="10">
        <f t="shared" si="10"/>
        <v>91.8</v>
      </c>
      <c r="F26" s="8">
        <v>9932</v>
      </c>
      <c r="G26" s="8">
        <v>24388</v>
      </c>
      <c r="H26" s="10">
        <f t="shared" si="11"/>
        <v>40.7</v>
      </c>
      <c r="I26" s="8">
        <v>2899570</v>
      </c>
      <c r="J26" s="8">
        <v>2964552</v>
      </c>
      <c r="K26" s="10">
        <f t="shared" si="12"/>
        <v>97.8</v>
      </c>
      <c r="L26" s="13">
        <f t="shared" si="13"/>
        <v>3412347</v>
      </c>
      <c r="M26" s="13">
        <f t="shared" si="14"/>
        <v>3536432</v>
      </c>
      <c r="N26" s="15">
        <f t="shared" si="15"/>
        <v>96.5</v>
      </c>
    </row>
    <row r="27" spans="1:15" ht="16.5" customHeight="1">
      <c r="A27" s="19" t="s">
        <v>39</v>
      </c>
      <c r="B27" s="20">
        <v>23</v>
      </c>
      <c r="C27" s="21">
        <v>3481314</v>
      </c>
      <c r="D27" s="21">
        <v>3082547</v>
      </c>
      <c r="E27" s="10">
        <f t="shared" si="10"/>
        <v>112.9</v>
      </c>
      <c r="F27" s="21">
        <v>0</v>
      </c>
      <c r="G27" s="21">
        <v>0</v>
      </c>
      <c r="H27" s="10" t="str">
        <f t="shared" si="11"/>
        <v>　　－　　</v>
      </c>
      <c r="I27" s="21">
        <v>351606</v>
      </c>
      <c r="J27" s="21">
        <v>348443</v>
      </c>
      <c r="K27" s="10">
        <f t="shared" si="12"/>
        <v>100.9</v>
      </c>
      <c r="L27" s="13">
        <f t="shared" si="13"/>
        <v>3832920</v>
      </c>
      <c r="M27" s="13">
        <f t="shared" si="14"/>
        <v>3430990</v>
      </c>
      <c r="N27" s="15">
        <f t="shared" si="15"/>
        <v>111.7</v>
      </c>
      <c r="O27" s="1"/>
    </row>
    <row r="28" spans="1:14" ht="16.5" customHeight="1">
      <c r="A28" s="22" t="s">
        <v>40</v>
      </c>
      <c r="B28" s="4">
        <v>36</v>
      </c>
      <c r="C28" s="8">
        <v>3232960</v>
      </c>
      <c r="D28" s="8">
        <v>3125669</v>
      </c>
      <c r="E28" s="10">
        <f t="shared" si="10"/>
        <v>103.4</v>
      </c>
      <c r="F28" s="8">
        <v>5976</v>
      </c>
      <c r="G28" s="8">
        <v>750</v>
      </c>
      <c r="H28" s="10">
        <f>IF(OR(F28=0,G28=0),"　　－　　",ROUND(F28/G28*100,1))</f>
        <v>796.8</v>
      </c>
      <c r="I28" s="8">
        <v>1076111</v>
      </c>
      <c r="J28" s="8">
        <v>904251</v>
      </c>
      <c r="K28" s="15">
        <f t="shared" si="12"/>
        <v>119</v>
      </c>
      <c r="L28" s="20">
        <f>+C28+F28+I28</f>
        <v>4315047</v>
      </c>
      <c r="M28" s="20">
        <f>+D28+G28+J28</f>
        <v>4030670</v>
      </c>
      <c r="N28" s="15">
        <f t="shared" si="15"/>
        <v>107.1</v>
      </c>
    </row>
    <row r="29" spans="1:14" ht="16.5" customHeight="1">
      <c r="A29" s="12" t="s">
        <v>41</v>
      </c>
      <c r="B29" s="23">
        <v>25</v>
      </c>
      <c r="C29" s="24">
        <v>268254</v>
      </c>
      <c r="D29" s="24">
        <v>182400</v>
      </c>
      <c r="E29" s="25">
        <f t="shared" si="10"/>
        <v>147.1</v>
      </c>
      <c r="F29" s="24">
        <v>0</v>
      </c>
      <c r="G29" s="24">
        <v>3226</v>
      </c>
      <c r="H29" s="25" t="str">
        <f>IF(OR(F29=0,G29=0),"　　－　　",ROUND(F29/G29*100,1))</f>
        <v>　　－　　</v>
      </c>
      <c r="I29" s="24">
        <v>926749</v>
      </c>
      <c r="J29" s="24">
        <v>1058567</v>
      </c>
      <c r="K29" s="25">
        <f t="shared" si="12"/>
        <v>87.5</v>
      </c>
      <c r="L29" s="23">
        <f>+C29+F29+I29</f>
        <v>1195003</v>
      </c>
      <c r="M29" s="23">
        <f>+D29+G29+J29</f>
        <v>1244193</v>
      </c>
      <c r="N29" s="26">
        <f t="shared" si="15"/>
        <v>96</v>
      </c>
    </row>
    <row r="30" spans="1:14" ht="15" customHeight="1">
      <c r="A30" s="31" t="s">
        <v>58</v>
      </c>
      <c r="B30" s="13"/>
      <c r="C30" s="13">
        <f>SUM(C4:C29)</f>
        <v>144354730</v>
      </c>
      <c r="D30" s="13">
        <f>SUM(D4:D29)</f>
        <v>131929711</v>
      </c>
      <c r="E30" s="10">
        <f>IF(OR(C30=0,D30=0),"　　－　　",ROUND(C30/D30*100,1))</f>
        <v>109.4</v>
      </c>
      <c r="F30" s="13">
        <f>SUM(F4:F29)</f>
        <v>1795232</v>
      </c>
      <c r="G30" s="13">
        <f>SUM(G4:G29)</f>
        <v>1338028</v>
      </c>
      <c r="H30" s="10">
        <f>IF(OR(F30=0,G30=0),"　　－　　",ROUND(F30/G30*100,1))</f>
        <v>134.2</v>
      </c>
      <c r="I30" s="13">
        <f>SUM(I4:I29)</f>
        <v>205795601</v>
      </c>
      <c r="J30" s="13">
        <f>SUM(J4:J29)</f>
        <v>205505442</v>
      </c>
      <c r="K30" s="15">
        <f>IF(OR(I30=0,J30=0),"　　－　　",ROUND(I30/J30*100,1))</f>
        <v>100.1</v>
      </c>
      <c r="L30" s="13">
        <f>SUM(L4:L29)</f>
        <v>351945563</v>
      </c>
      <c r="M30" s="13">
        <f>SUM(M4:M29)</f>
        <v>338773181</v>
      </c>
      <c r="N30" s="15">
        <f>IF(OR(L30=0,M30=0),"　　－　　",ROUND(L30/M30*100,1))</f>
        <v>103.9</v>
      </c>
    </row>
    <row r="31" spans="1:14" ht="16.5" customHeight="1">
      <c r="A31" s="3" t="s">
        <v>42</v>
      </c>
      <c r="B31" s="7">
        <v>27</v>
      </c>
      <c r="C31" s="27">
        <v>2701960</v>
      </c>
      <c r="D31" s="27">
        <v>2471107</v>
      </c>
      <c r="E31" s="11">
        <f aca="true" t="shared" si="17" ref="E31:E54">IF(OR(C31=0,D31=0),"　　－　　",ROUND(C31/D31*100,1))</f>
        <v>109.3</v>
      </c>
      <c r="F31" s="27">
        <v>18390</v>
      </c>
      <c r="G31" s="27">
        <v>18778</v>
      </c>
      <c r="H31" s="11">
        <f aca="true" t="shared" si="18" ref="H31:H54">IF(OR(F31=0,G31=0),"　　－　　",ROUND(F31/G31*100,1))</f>
        <v>97.9</v>
      </c>
      <c r="I31" s="27">
        <v>262493</v>
      </c>
      <c r="J31" s="27">
        <v>264441</v>
      </c>
      <c r="K31" s="9">
        <f aca="true" t="shared" si="19" ref="K31:K54">IF(OR(I31=0,J31=0),"　　－　　",ROUND(I31/J31*100,1))</f>
        <v>99.3</v>
      </c>
      <c r="L31" s="28">
        <f aca="true" t="shared" si="20" ref="L31:L54">+C31+F31+I31</f>
        <v>2982843</v>
      </c>
      <c r="M31" s="28">
        <f aca="true" t="shared" si="21" ref="M31:M54">+D31+G31+J31</f>
        <v>2754326</v>
      </c>
      <c r="N31" s="9">
        <f aca="true" t="shared" si="22" ref="N31:N54">IF(OR(L31=0,M31=0),"　　－　　",ROUND(L31/M31*100,1))</f>
        <v>108.3</v>
      </c>
    </row>
    <row r="32" spans="1:14" ht="16.5" customHeight="1">
      <c r="A32" s="19" t="s">
        <v>43</v>
      </c>
      <c r="B32" s="13">
        <v>26</v>
      </c>
      <c r="C32" s="8">
        <v>450427</v>
      </c>
      <c r="D32" s="8">
        <v>418379</v>
      </c>
      <c r="E32" s="10">
        <f t="shared" si="17"/>
        <v>107.7</v>
      </c>
      <c r="F32" s="8">
        <v>67533</v>
      </c>
      <c r="G32" s="21">
        <v>61196</v>
      </c>
      <c r="H32" s="15">
        <f t="shared" si="18"/>
        <v>110.4</v>
      </c>
      <c r="I32" s="29">
        <v>1872945</v>
      </c>
      <c r="J32" s="8">
        <v>1924697</v>
      </c>
      <c r="K32" s="15">
        <f t="shared" si="19"/>
        <v>97.3</v>
      </c>
      <c r="L32" s="20">
        <f t="shared" si="20"/>
        <v>2390905</v>
      </c>
      <c r="M32" s="20">
        <f t="shared" si="21"/>
        <v>2404272</v>
      </c>
      <c r="N32" s="15">
        <f t="shared" si="22"/>
        <v>99.4</v>
      </c>
    </row>
    <row r="33" spans="1:14" ht="16.5" customHeight="1">
      <c r="A33" s="19" t="s">
        <v>44</v>
      </c>
      <c r="B33" s="4">
        <v>29</v>
      </c>
      <c r="C33" s="8">
        <v>237440</v>
      </c>
      <c r="D33" s="8">
        <v>221742</v>
      </c>
      <c r="E33" s="10">
        <f t="shared" si="17"/>
        <v>107.1</v>
      </c>
      <c r="F33" s="8">
        <v>0</v>
      </c>
      <c r="G33" s="8">
        <v>0</v>
      </c>
      <c r="H33" s="10" t="str">
        <f t="shared" si="18"/>
        <v>　　－　　</v>
      </c>
      <c r="I33" s="8">
        <v>2136220</v>
      </c>
      <c r="J33" s="8">
        <v>2160551</v>
      </c>
      <c r="K33" s="15">
        <f t="shared" si="19"/>
        <v>98.9</v>
      </c>
      <c r="L33" s="20">
        <f t="shared" si="20"/>
        <v>2373660</v>
      </c>
      <c r="M33" s="20">
        <f t="shared" si="21"/>
        <v>2382293</v>
      </c>
      <c r="N33" s="15">
        <f t="shared" si="22"/>
        <v>99.6</v>
      </c>
    </row>
    <row r="34" spans="1:14" ht="16.5" customHeight="1">
      <c r="A34" s="19" t="s">
        <v>45</v>
      </c>
      <c r="B34" s="4">
        <v>30</v>
      </c>
      <c r="C34" s="8">
        <v>171534</v>
      </c>
      <c r="D34" s="8">
        <v>223917</v>
      </c>
      <c r="E34" s="10">
        <f t="shared" si="17"/>
        <v>76.6</v>
      </c>
      <c r="F34" s="8">
        <v>466</v>
      </c>
      <c r="G34" s="8">
        <v>243</v>
      </c>
      <c r="H34" s="10">
        <f t="shared" si="18"/>
        <v>191.8</v>
      </c>
      <c r="I34" s="8">
        <v>2456124</v>
      </c>
      <c r="J34" s="8">
        <v>2422599</v>
      </c>
      <c r="K34" s="15">
        <f t="shared" si="19"/>
        <v>101.4</v>
      </c>
      <c r="L34" s="20">
        <f t="shared" si="20"/>
        <v>2628124</v>
      </c>
      <c r="M34" s="20">
        <f t="shared" si="21"/>
        <v>2646759</v>
      </c>
      <c r="N34" s="15">
        <f t="shared" si="22"/>
        <v>99.3</v>
      </c>
    </row>
    <row r="35" spans="1:14" ht="16.5" customHeight="1">
      <c r="A35" s="12" t="s">
        <v>46</v>
      </c>
      <c r="B35" s="4">
        <v>31</v>
      </c>
      <c r="C35" s="8">
        <v>1984456</v>
      </c>
      <c r="D35" s="8">
        <v>2271776</v>
      </c>
      <c r="E35" s="10">
        <f t="shared" si="17"/>
        <v>87.4</v>
      </c>
      <c r="F35" s="8">
        <v>0</v>
      </c>
      <c r="G35" s="8">
        <v>0</v>
      </c>
      <c r="H35" s="10" t="str">
        <f t="shared" si="18"/>
        <v>　　－　　</v>
      </c>
      <c r="I35" s="8">
        <v>161976</v>
      </c>
      <c r="J35" s="8">
        <v>145140</v>
      </c>
      <c r="K35" s="15">
        <f t="shared" si="19"/>
        <v>111.6</v>
      </c>
      <c r="L35" s="20">
        <f t="shared" si="20"/>
        <v>2146432</v>
      </c>
      <c r="M35" s="20">
        <f t="shared" si="21"/>
        <v>2416916</v>
      </c>
      <c r="N35" s="15">
        <f t="shared" si="22"/>
        <v>88.8</v>
      </c>
    </row>
    <row r="36" spans="1:14" ht="16.5" customHeight="1">
      <c r="A36" s="19" t="s">
        <v>47</v>
      </c>
      <c r="B36" s="4">
        <v>38</v>
      </c>
      <c r="C36" s="8">
        <v>2823311</v>
      </c>
      <c r="D36" s="8">
        <v>2310401</v>
      </c>
      <c r="E36" s="10">
        <f t="shared" si="17"/>
        <v>122.2</v>
      </c>
      <c r="F36" s="8">
        <v>0</v>
      </c>
      <c r="G36" s="8">
        <v>0</v>
      </c>
      <c r="H36" s="10" t="str">
        <f t="shared" si="18"/>
        <v>　　－　　</v>
      </c>
      <c r="I36" s="8">
        <v>0</v>
      </c>
      <c r="J36" s="8">
        <v>0</v>
      </c>
      <c r="K36" s="15" t="str">
        <f t="shared" si="19"/>
        <v>　　－　　</v>
      </c>
      <c r="L36" s="20">
        <f t="shared" si="20"/>
        <v>2823311</v>
      </c>
      <c r="M36" s="20">
        <f t="shared" si="21"/>
        <v>2310401</v>
      </c>
      <c r="N36" s="15">
        <f t="shared" si="22"/>
        <v>122.2</v>
      </c>
    </row>
    <row r="37" spans="1:14" ht="16.5" customHeight="1">
      <c r="A37" s="12" t="s">
        <v>48</v>
      </c>
      <c r="B37" s="4">
        <v>32</v>
      </c>
      <c r="C37" s="8">
        <v>2218847</v>
      </c>
      <c r="D37" s="8">
        <v>2612344</v>
      </c>
      <c r="E37" s="10">
        <f t="shared" si="17"/>
        <v>84.9</v>
      </c>
      <c r="F37" s="8">
        <v>51053</v>
      </c>
      <c r="G37" s="8">
        <v>49259</v>
      </c>
      <c r="H37" s="10">
        <f t="shared" si="18"/>
        <v>103.6</v>
      </c>
      <c r="I37" s="8">
        <v>5901701</v>
      </c>
      <c r="J37" s="8">
        <v>6177806</v>
      </c>
      <c r="K37" s="15">
        <f t="shared" si="19"/>
        <v>95.5</v>
      </c>
      <c r="L37" s="20">
        <f t="shared" si="20"/>
        <v>8171601</v>
      </c>
      <c r="M37" s="20">
        <f t="shared" si="21"/>
        <v>8839409</v>
      </c>
      <c r="N37" s="15">
        <f t="shared" si="22"/>
        <v>92.4</v>
      </c>
    </row>
    <row r="38" spans="1:14" ht="16.5" customHeight="1">
      <c r="A38" s="19" t="s">
        <v>49</v>
      </c>
      <c r="B38" s="4">
        <v>35</v>
      </c>
      <c r="C38" s="8">
        <v>2367462</v>
      </c>
      <c r="D38" s="8">
        <v>2346817</v>
      </c>
      <c r="E38" s="10">
        <f t="shared" si="17"/>
        <v>100.9</v>
      </c>
      <c r="F38" s="8">
        <v>0</v>
      </c>
      <c r="G38" s="8">
        <v>0</v>
      </c>
      <c r="H38" s="10" t="str">
        <f t="shared" si="18"/>
        <v>　　－　　</v>
      </c>
      <c r="I38" s="8">
        <v>0</v>
      </c>
      <c r="J38" s="8">
        <v>0</v>
      </c>
      <c r="K38" s="15" t="str">
        <f t="shared" si="19"/>
        <v>　　－　　</v>
      </c>
      <c r="L38" s="20">
        <f t="shared" si="20"/>
        <v>2367462</v>
      </c>
      <c r="M38" s="20">
        <f t="shared" si="21"/>
        <v>2346817</v>
      </c>
      <c r="N38" s="15">
        <f t="shared" si="22"/>
        <v>100.9</v>
      </c>
    </row>
    <row r="39" spans="1:14" ht="16.5" customHeight="1">
      <c r="A39" s="19" t="s">
        <v>50</v>
      </c>
      <c r="B39" s="4">
        <v>37</v>
      </c>
      <c r="C39" s="8">
        <v>346847</v>
      </c>
      <c r="D39" s="8">
        <v>325829</v>
      </c>
      <c r="E39" s="10">
        <f t="shared" si="17"/>
        <v>106.5</v>
      </c>
      <c r="F39" s="8">
        <v>587</v>
      </c>
      <c r="G39" s="8">
        <v>444</v>
      </c>
      <c r="H39" s="10">
        <f t="shared" si="18"/>
        <v>132.2</v>
      </c>
      <c r="I39" s="8">
        <v>1519426</v>
      </c>
      <c r="J39" s="8">
        <v>1630558</v>
      </c>
      <c r="K39" s="15">
        <f t="shared" si="19"/>
        <v>93.2</v>
      </c>
      <c r="L39" s="20">
        <f t="shared" si="20"/>
        <v>1866860</v>
      </c>
      <c r="M39" s="20">
        <f t="shared" si="21"/>
        <v>1956831</v>
      </c>
      <c r="N39" s="15">
        <f t="shared" si="22"/>
        <v>95.4</v>
      </c>
    </row>
    <row r="40" spans="1:14" ht="16.5" customHeight="1">
      <c r="A40" s="19" t="s">
        <v>51</v>
      </c>
      <c r="B40" s="4">
        <v>41</v>
      </c>
      <c r="C40" s="8">
        <v>90978</v>
      </c>
      <c r="D40" s="8">
        <v>86520</v>
      </c>
      <c r="E40" s="10">
        <f t="shared" si="17"/>
        <v>105.2</v>
      </c>
      <c r="F40" s="8">
        <v>10287</v>
      </c>
      <c r="G40" s="8">
        <v>9497</v>
      </c>
      <c r="H40" s="10">
        <f t="shared" si="18"/>
        <v>108.3</v>
      </c>
      <c r="I40" s="8">
        <v>2160163</v>
      </c>
      <c r="J40" s="8">
        <v>1659626</v>
      </c>
      <c r="K40" s="15">
        <f t="shared" si="19"/>
        <v>130.2</v>
      </c>
      <c r="L40" s="20">
        <f t="shared" si="20"/>
        <v>2261428</v>
      </c>
      <c r="M40" s="20">
        <f t="shared" si="21"/>
        <v>1755643</v>
      </c>
      <c r="N40" s="15">
        <f t="shared" si="22"/>
        <v>128.8</v>
      </c>
    </row>
    <row r="41" spans="1:14" ht="16.5" customHeight="1">
      <c r="A41" s="19" t="s">
        <v>52</v>
      </c>
      <c r="B41" s="4">
        <v>44</v>
      </c>
      <c r="C41" s="8">
        <v>346943</v>
      </c>
      <c r="D41" s="8">
        <v>263661</v>
      </c>
      <c r="E41" s="10">
        <f t="shared" si="17"/>
        <v>131.6</v>
      </c>
      <c r="F41" s="8">
        <v>0</v>
      </c>
      <c r="G41" s="8">
        <v>0</v>
      </c>
      <c r="H41" s="10" t="str">
        <f t="shared" si="18"/>
        <v>　　－　　</v>
      </c>
      <c r="I41" s="8">
        <v>1583352</v>
      </c>
      <c r="J41" s="8">
        <v>1559002</v>
      </c>
      <c r="K41" s="15">
        <f t="shared" si="19"/>
        <v>101.6</v>
      </c>
      <c r="L41" s="20">
        <f t="shared" si="20"/>
        <v>1930295</v>
      </c>
      <c r="M41" s="20">
        <f t="shared" si="21"/>
        <v>1822663</v>
      </c>
      <c r="N41" s="15">
        <f t="shared" si="22"/>
        <v>105.9</v>
      </c>
    </row>
    <row r="42" spans="1:14" ht="16.5" customHeight="1">
      <c r="A42" s="19" t="s">
        <v>53</v>
      </c>
      <c r="B42" s="4">
        <v>34</v>
      </c>
      <c r="C42" s="8">
        <v>1656032</v>
      </c>
      <c r="D42" s="8">
        <v>1564501</v>
      </c>
      <c r="E42" s="10">
        <f t="shared" si="17"/>
        <v>105.9</v>
      </c>
      <c r="F42" s="8">
        <v>0</v>
      </c>
      <c r="G42" s="8">
        <v>0</v>
      </c>
      <c r="H42" s="10" t="str">
        <f t="shared" si="18"/>
        <v>　　－　　</v>
      </c>
      <c r="I42" s="8">
        <v>193938</v>
      </c>
      <c r="J42" s="8">
        <v>189949</v>
      </c>
      <c r="K42" s="15">
        <f t="shared" si="19"/>
        <v>102.1</v>
      </c>
      <c r="L42" s="20">
        <f t="shared" si="20"/>
        <v>1849970</v>
      </c>
      <c r="M42" s="20">
        <f t="shared" si="21"/>
        <v>1754450</v>
      </c>
      <c r="N42" s="15">
        <f t="shared" si="22"/>
        <v>105.4</v>
      </c>
    </row>
    <row r="43" spans="1:14" ht="18" customHeight="1">
      <c r="A43" s="19" t="s">
        <v>54</v>
      </c>
      <c r="B43" s="4">
        <v>42</v>
      </c>
      <c r="C43" s="8">
        <v>854171</v>
      </c>
      <c r="D43" s="8">
        <v>807811</v>
      </c>
      <c r="E43" s="10">
        <f t="shared" si="17"/>
        <v>105.7</v>
      </c>
      <c r="F43" s="8">
        <v>47177</v>
      </c>
      <c r="G43" s="8">
        <v>98135</v>
      </c>
      <c r="H43" s="10">
        <f t="shared" si="18"/>
        <v>48.1</v>
      </c>
      <c r="I43" s="8">
        <v>945291</v>
      </c>
      <c r="J43" s="8">
        <v>930458</v>
      </c>
      <c r="K43" s="15">
        <f t="shared" si="19"/>
        <v>101.6</v>
      </c>
      <c r="L43" s="20">
        <f t="shared" si="20"/>
        <v>1846639</v>
      </c>
      <c r="M43" s="20">
        <f t="shared" si="21"/>
        <v>1836404</v>
      </c>
      <c r="N43" s="15">
        <f t="shared" si="22"/>
        <v>100.6</v>
      </c>
    </row>
    <row r="44" spans="1:14" ht="16.5" customHeight="1">
      <c r="A44" s="19" t="s">
        <v>55</v>
      </c>
      <c r="B44" s="4">
        <v>43</v>
      </c>
      <c r="C44" s="8">
        <v>0</v>
      </c>
      <c r="D44" s="8">
        <v>0</v>
      </c>
      <c r="E44" s="10" t="str">
        <f t="shared" si="17"/>
        <v>　　－　　</v>
      </c>
      <c r="F44" s="8">
        <v>0</v>
      </c>
      <c r="G44" s="8">
        <v>0</v>
      </c>
      <c r="H44" s="10" t="str">
        <f t="shared" si="18"/>
        <v>　　－　　</v>
      </c>
      <c r="I44" s="8">
        <v>1471138</v>
      </c>
      <c r="J44" s="8">
        <v>1534828</v>
      </c>
      <c r="K44" s="15">
        <f t="shared" si="19"/>
        <v>95.9</v>
      </c>
      <c r="L44" s="20">
        <f t="shared" si="20"/>
        <v>1471138</v>
      </c>
      <c r="M44" s="20">
        <f t="shared" si="21"/>
        <v>1534828</v>
      </c>
      <c r="N44" s="15">
        <f t="shared" si="22"/>
        <v>95.9</v>
      </c>
    </row>
    <row r="45" spans="1:14" ht="16.5" customHeight="1">
      <c r="A45" s="19" t="s">
        <v>56</v>
      </c>
      <c r="B45" s="4">
        <v>40</v>
      </c>
      <c r="C45" s="8">
        <v>1823633</v>
      </c>
      <c r="D45" s="8">
        <v>1683109</v>
      </c>
      <c r="E45" s="10">
        <f t="shared" si="17"/>
        <v>108.3</v>
      </c>
      <c r="F45" s="8">
        <v>0</v>
      </c>
      <c r="G45" s="8">
        <v>0</v>
      </c>
      <c r="H45" s="10" t="str">
        <f t="shared" si="18"/>
        <v>　　－　　</v>
      </c>
      <c r="I45" s="8">
        <v>72697</v>
      </c>
      <c r="J45" s="8">
        <v>58949</v>
      </c>
      <c r="K45" s="15">
        <f t="shared" si="19"/>
        <v>123.3</v>
      </c>
      <c r="L45" s="20">
        <f t="shared" si="20"/>
        <v>1896330</v>
      </c>
      <c r="M45" s="20">
        <f t="shared" si="21"/>
        <v>1742058</v>
      </c>
      <c r="N45" s="15">
        <f t="shared" si="22"/>
        <v>108.9</v>
      </c>
    </row>
    <row r="46" spans="1:14" ht="16.5" customHeight="1">
      <c r="A46" s="19" t="s">
        <v>0</v>
      </c>
      <c r="B46" s="4">
        <v>28</v>
      </c>
      <c r="C46" s="8">
        <v>345863</v>
      </c>
      <c r="D46" s="8">
        <v>350918</v>
      </c>
      <c r="E46" s="10">
        <f t="shared" si="17"/>
        <v>98.6</v>
      </c>
      <c r="F46" s="8">
        <v>0</v>
      </c>
      <c r="G46" s="8">
        <v>0</v>
      </c>
      <c r="H46" s="10" t="str">
        <f t="shared" si="18"/>
        <v>　　－　　</v>
      </c>
      <c r="I46" s="8">
        <v>1115501</v>
      </c>
      <c r="J46" s="8">
        <v>1085616</v>
      </c>
      <c r="K46" s="15">
        <f t="shared" si="19"/>
        <v>102.8</v>
      </c>
      <c r="L46" s="20">
        <f t="shared" si="20"/>
        <v>1461364</v>
      </c>
      <c r="M46" s="20">
        <f t="shared" si="21"/>
        <v>1436534</v>
      </c>
      <c r="N46" s="15">
        <f t="shared" si="22"/>
        <v>101.7</v>
      </c>
    </row>
    <row r="47" spans="1:14" ht="16.5" customHeight="1">
      <c r="A47" s="19" t="s">
        <v>1</v>
      </c>
      <c r="B47" s="4">
        <v>39</v>
      </c>
      <c r="C47" s="8">
        <v>1380231</v>
      </c>
      <c r="D47" s="8">
        <v>1379585</v>
      </c>
      <c r="E47" s="10">
        <f t="shared" si="17"/>
        <v>100</v>
      </c>
      <c r="F47" s="8">
        <v>0</v>
      </c>
      <c r="G47" s="8">
        <v>0</v>
      </c>
      <c r="H47" s="10" t="str">
        <f t="shared" si="18"/>
        <v>　　－　　</v>
      </c>
      <c r="I47" s="8">
        <v>93767</v>
      </c>
      <c r="J47" s="8">
        <v>113762</v>
      </c>
      <c r="K47" s="15">
        <f t="shared" si="19"/>
        <v>82.4</v>
      </c>
      <c r="L47" s="20">
        <f t="shared" si="20"/>
        <v>1473998</v>
      </c>
      <c r="M47" s="20">
        <f t="shared" si="21"/>
        <v>1493347</v>
      </c>
      <c r="N47" s="15">
        <f t="shared" si="22"/>
        <v>98.7</v>
      </c>
    </row>
    <row r="48" spans="1:14" ht="16.5" customHeight="1">
      <c r="A48" s="19" t="s">
        <v>2</v>
      </c>
      <c r="B48" s="4">
        <v>46</v>
      </c>
      <c r="C48" s="8">
        <v>463820</v>
      </c>
      <c r="D48" s="8">
        <v>476362</v>
      </c>
      <c r="E48" s="10">
        <f t="shared" si="17"/>
        <v>97.4</v>
      </c>
      <c r="F48" s="8">
        <v>0</v>
      </c>
      <c r="G48" s="8">
        <v>0</v>
      </c>
      <c r="H48" s="10" t="str">
        <f t="shared" si="18"/>
        <v>　　－　　</v>
      </c>
      <c r="I48" s="8">
        <v>803817</v>
      </c>
      <c r="J48" s="8">
        <v>869909</v>
      </c>
      <c r="K48" s="15">
        <f t="shared" si="19"/>
        <v>92.4</v>
      </c>
      <c r="L48" s="20">
        <f t="shared" si="20"/>
        <v>1267637</v>
      </c>
      <c r="M48" s="20">
        <f t="shared" si="21"/>
        <v>1346271</v>
      </c>
      <c r="N48" s="15">
        <f t="shared" si="22"/>
        <v>94.2</v>
      </c>
    </row>
    <row r="49" spans="1:14" ht="16.5" customHeight="1">
      <c r="A49" s="19" t="s">
        <v>3</v>
      </c>
      <c r="B49" s="4">
        <v>49</v>
      </c>
      <c r="C49" s="8">
        <v>924133</v>
      </c>
      <c r="D49" s="8">
        <v>808358</v>
      </c>
      <c r="E49" s="10">
        <f t="shared" si="17"/>
        <v>114.3</v>
      </c>
      <c r="F49" s="8">
        <v>5949</v>
      </c>
      <c r="G49" s="8">
        <v>7256</v>
      </c>
      <c r="H49" s="10">
        <f t="shared" si="18"/>
        <v>82</v>
      </c>
      <c r="I49" s="8">
        <v>314625</v>
      </c>
      <c r="J49" s="8">
        <v>310281</v>
      </c>
      <c r="K49" s="15">
        <f t="shared" si="19"/>
        <v>101.4</v>
      </c>
      <c r="L49" s="20">
        <f t="shared" si="20"/>
        <v>1244707</v>
      </c>
      <c r="M49" s="20">
        <f t="shared" si="21"/>
        <v>1125895</v>
      </c>
      <c r="N49" s="15">
        <f t="shared" si="22"/>
        <v>110.6</v>
      </c>
    </row>
    <row r="50" spans="1:14" ht="16.5" customHeight="1">
      <c r="A50" s="19" t="s">
        <v>4</v>
      </c>
      <c r="B50" s="19">
        <v>48</v>
      </c>
      <c r="C50" s="21">
        <v>539406</v>
      </c>
      <c r="D50" s="21">
        <v>548686</v>
      </c>
      <c r="E50" s="10">
        <f t="shared" si="17"/>
        <v>98.3</v>
      </c>
      <c r="F50" s="21">
        <v>0</v>
      </c>
      <c r="G50" s="21">
        <v>0</v>
      </c>
      <c r="H50" s="10" t="str">
        <f t="shared" si="18"/>
        <v>　　－　　</v>
      </c>
      <c r="I50" s="21">
        <v>561159</v>
      </c>
      <c r="J50" s="21">
        <v>509811</v>
      </c>
      <c r="K50" s="15">
        <f t="shared" si="19"/>
        <v>110.1</v>
      </c>
      <c r="L50" s="20">
        <f t="shared" si="20"/>
        <v>1100565</v>
      </c>
      <c r="M50" s="20">
        <f t="shared" si="21"/>
        <v>1058497</v>
      </c>
      <c r="N50" s="15">
        <f t="shared" si="22"/>
        <v>104</v>
      </c>
    </row>
    <row r="51" spans="1:14" ht="16.5" customHeight="1">
      <c r="A51" s="19" t="s">
        <v>5</v>
      </c>
      <c r="B51" s="4">
        <v>47</v>
      </c>
      <c r="C51" s="8">
        <v>265527</v>
      </c>
      <c r="D51" s="8">
        <v>295895</v>
      </c>
      <c r="E51" s="10">
        <f t="shared" si="17"/>
        <v>89.7</v>
      </c>
      <c r="F51" s="8">
        <v>0</v>
      </c>
      <c r="G51" s="8">
        <v>0</v>
      </c>
      <c r="H51" s="10" t="str">
        <f t="shared" si="18"/>
        <v>　　－　　</v>
      </c>
      <c r="I51" s="8">
        <v>246</v>
      </c>
      <c r="J51" s="8">
        <v>32</v>
      </c>
      <c r="K51" s="15">
        <f t="shared" si="19"/>
        <v>768.8</v>
      </c>
      <c r="L51" s="20">
        <f t="shared" si="20"/>
        <v>265773</v>
      </c>
      <c r="M51" s="20">
        <f t="shared" si="21"/>
        <v>295927</v>
      </c>
      <c r="N51" s="15">
        <f t="shared" si="22"/>
        <v>89.8</v>
      </c>
    </row>
    <row r="52" spans="1:14" ht="16.5" customHeight="1">
      <c r="A52" s="19" t="s">
        <v>6</v>
      </c>
      <c r="B52" s="4">
        <v>50</v>
      </c>
      <c r="C52" s="8">
        <v>104036</v>
      </c>
      <c r="D52" s="8">
        <v>121462</v>
      </c>
      <c r="E52" s="10">
        <f t="shared" si="17"/>
        <v>85.7</v>
      </c>
      <c r="F52" s="8">
        <v>0</v>
      </c>
      <c r="G52" s="8">
        <v>0</v>
      </c>
      <c r="H52" s="10" t="str">
        <f t="shared" si="18"/>
        <v>　　－　　</v>
      </c>
      <c r="I52" s="8">
        <v>588273</v>
      </c>
      <c r="J52" s="8">
        <v>642442</v>
      </c>
      <c r="K52" s="15">
        <f t="shared" si="19"/>
        <v>91.6</v>
      </c>
      <c r="L52" s="20">
        <f t="shared" si="20"/>
        <v>692309</v>
      </c>
      <c r="M52" s="20">
        <f t="shared" si="21"/>
        <v>763904</v>
      </c>
      <c r="N52" s="15">
        <f t="shared" si="22"/>
        <v>90.6</v>
      </c>
    </row>
    <row r="53" spans="1:14" ht="16.5" customHeight="1">
      <c r="A53" s="19" t="s">
        <v>7</v>
      </c>
      <c r="B53" s="4">
        <v>45</v>
      </c>
      <c r="C53" s="8">
        <v>1267696</v>
      </c>
      <c r="D53" s="8">
        <v>1467637</v>
      </c>
      <c r="E53" s="10">
        <f t="shared" si="17"/>
        <v>86.4</v>
      </c>
      <c r="F53" s="8">
        <v>0</v>
      </c>
      <c r="G53" s="8">
        <v>0</v>
      </c>
      <c r="H53" s="10" t="str">
        <f t="shared" si="18"/>
        <v>　　－　　</v>
      </c>
      <c r="I53" s="8">
        <v>0</v>
      </c>
      <c r="J53" s="8">
        <v>0</v>
      </c>
      <c r="K53" s="15" t="str">
        <f t="shared" si="19"/>
        <v>　　－　　</v>
      </c>
      <c r="L53" s="20">
        <f t="shared" si="20"/>
        <v>1267696</v>
      </c>
      <c r="M53" s="20">
        <f t="shared" si="21"/>
        <v>1467637</v>
      </c>
      <c r="N53" s="15">
        <f t="shared" si="22"/>
        <v>86.4</v>
      </c>
    </row>
    <row r="54" spans="1:14" ht="16.5" customHeight="1">
      <c r="A54" s="19" t="s">
        <v>8</v>
      </c>
      <c r="B54" s="13">
        <v>17</v>
      </c>
      <c r="C54" s="8">
        <v>336746</v>
      </c>
      <c r="D54" s="8">
        <v>283082</v>
      </c>
      <c r="E54" s="10">
        <f t="shared" si="17"/>
        <v>119</v>
      </c>
      <c r="F54" s="8">
        <v>2410</v>
      </c>
      <c r="G54" s="8">
        <v>1750</v>
      </c>
      <c r="H54" s="10">
        <f t="shared" si="18"/>
        <v>137.7</v>
      </c>
      <c r="I54" s="8">
        <v>985145</v>
      </c>
      <c r="J54" s="8">
        <v>961068</v>
      </c>
      <c r="K54" s="10">
        <f t="shared" si="19"/>
        <v>102.5</v>
      </c>
      <c r="L54" s="13">
        <f t="shared" si="20"/>
        <v>1324301</v>
      </c>
      <c r="M54" s="13">
        <f t="shared" si="21"/>
        <v>1245900</v>
      </c>
      <c r="N54" s="15">
        <f t="shared" si="22"/>
        <v>106.3</v>
      </c>
    </row>
    <row r="55" spans="1:14" ht="15" customHeight="1">
      <c r="A55" s="31" t="s">
        <v>58</v>
      </c>
      <c r="B55" s="40"/>
      <c r="C55" s="41">
        <f>SUM(C31:C54)</f>
        <v>23701499</v>
      </c>
      <c r="D55" s="41">
        <f>SUM(D31:D54)</f>
        <v>23339899</v>
      </c>
      <c r="E55" s="42">
        <f>IF(OR(C55=0,D55=0),"　　－　　",ROUND(C55/D55*100,1))</f>
        <v>101.5</v>
      </c>
      <c r="F55" s="41">
        <f>SUM(F31:F54)</f>
        <v>203852</v>
      </c>
      <c r="G55" s="41">
        <f>SUM(G31:G54)</f>
        <v>246558</v>
      </c>
      <c r="H55" s="42">
        <f>IF(OR(F55=0,G55=0),"　　－　　",ROUND(F55/G55*100,1))</f>
        <v>82.7</v>
      </c>
      <c r="I55" s="41">
        <f>SUM(I31:I54)</f>
        <v>25199997</v>
      </c>
      <c r="J55" s="41">
        <f>SUM(J31:J54)</f>
        <v>25151525</v>
      </c>
      <c r="K55" s="42">
        <f>IF(OR(I55=0,J55=0),"　　－　　",ROUND(I55/J55*100,1))</f>
        <v>100.2</v>
      </c>
      <c r="L55" s="41">
        <f>SUM(L31:L54)</f>
        <v>49105348</v>
      </c>
      <c r="M55" s="41">
        <f>SUM(M31:M54)</f>
        <v>48737982</v>
      </c>
      <c r="N55" s="42">
        <f>IF(OR(L55=0,M55=0),"　　－　　",ROUND(L55/M55*100,1))</f>
        <v>100.8</v>
      </c>
    </row>
    <row r="56" spans="1:16" ht="15.75" customHeight="1">
      <c r="A56" s="31" t="s">
        <v>59</v>
      </c>
      <c r="B56" s="40"/>
      <c r="C56" s="41">
        <f>C30+C55</f>
        <v>168056229</v>
      </c>
      <c r="D56" s="41">
        <f>D30+D55</f>
        <v>155269610</v>
      </c>
      <c r="E56" s="42">
        <f>IF(OR(C56=0,D56=0),"　　－　　",ROUND(C56/D56*100,1))</f>
        <v>108.2</v>
      </c>
      <c r="F56" s="41">
        <f>F30+F55</f>
        <v>1999084</v>
      </c>
      <c r="G56" s="41">
        <f>G30+G55</f>
        <v>1584586</v>
      </c>
      <c r="H56" s="42">
        <f>IF(OR(F56=0,G56=0),"　　－　　",ROUND(F56/G56*100,1))</f>
        <v>126.2</v>
      </c>
      <c r="I56" s="41">
        <f>I30+I55</f>
        <v>230995598</v>
      </c>
      <c r="J56" s="41">
        <f>J30+J55</f>
        <v>230656967</v>
      </c>
      <c r="K56" s="42">
        <f>IF(OR(I56=0,J56=0),"　　－　　",ROUND(I56/J56*100,1))</f>
        <v>100.1</v>
      </c>
      <c r="L56" s="41">
        <f>L30+L55</f>
        <v>401050911</v>
      </c>
      <c r="M56" s="41">
        <f>M30+M55</f>
        <v>387511163</v>
      </c>
      <c r="N56" s="42">
        <f>IF(OR(L56=0,M56=0),"　　－　　",ROUND(L56/M56*100,1))</f>
        <v>103.5</v>
      </c>
      <c r="O56" s="4"/>
      <c r="P56" s="1"/>
    </row>
    <row r="57" spans="2:16" ht="1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ht="15" customHeight="1"/>
  </sheetData>
  <sheetProtection password="8815" sheet="1" objects="1" scenarios="1"/>
  <printOptions horizontalCentered="1"/>
  <pageMargins left="0.5905511811023623" right="0.5905511811023623" top="0.5905511811023623" bottom="0.5905511811023623" header="0.5118110236220472" footer="0"/>
  <pageSetup horizontalDpi="400" verticalDpi="4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ISHIHARA Yoshiro</cp:lastModifiedBy>
  <cp:lastPrinted>2005-04-06T08:34:15Z</cp:lastPrinted>
  <dcterms:created xsi:type="dcterms:W3CDTF">1996-06-11T08:18:54Z</dcterms:created>
  <dcterms:modified xsi:type="dcterms:W3CDTF">2005-04-06T09:26:32Z</dcterms:modified>
  <cp:category/>
  <cp:version/>
  <cp:contentType/>
  <cp:contentStatus/>
</cp:coreProperties>
</file>