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36" windowWidth="20060" windowHeight="17560" tabRatio="601" activeTab="0"/>
  </bookViews>
  <sheets>
    <sheet name="５０社" sheetId="1" r:id="rId1"/>
  </sheets>
  <definedNames>
    <definedName name="_xlnm.Print_Area" localSheetId="0">'５０社'!$B$2:$O$59</definedName>
  </definedNames>
  <calcPr fullCalcOnLoad="1"/>
</workbook>
</file>

<file path=xl/sharedStrings.xml><?xml version="1.0" encoding="utf-8"?>
<sst xmlns="http://schemas.openxmlformats.org/spreadsheetml/2006/main" count="65" uniqueCount="61">
  <si>
    <t>九州旅客鉄道</t>
  </si>
  <si>
    <t>沖縄ツーリスト</t>
  </si>
  <si>
    <t>ジャルセールス西日本</t>
  </si>
  <si>
    <t>エヌオーイー</t>
  </si>
  <si>
    <t>小田急トラベル</t>
  </si>
  <si>
    <t>ジャルセールス北海道</t>
  </si>
  <si>
    <t>東日観光</t>
  </si>
  <si>
    <t>内外航空サービス</t>
  </si>
  <si>
    <t>南海国際旅行</t>
  </si>
  <si>
    <t>フジトラベルサービス</t>
  </si>
  <si>
    <t>ユナイテッドツアーズ</t>
  </si>
  <si>
    <t>日立トラベルビューロー</t>
  </si>
  <si>
    <t>京成トラベルサービス</t>
  </si>
  <si>
    <t>M I D ツーリスト</t>
  </si>
  <si>
    <t>ＡＴＢ</t>
  </si>
  <si>
    <t>西日本旅客鉄道</t>
  </si>
  <si>
    <t>京阪交通社</t>
  </si>
  <si>
    <t>JTBビジネストラベルソリューションズ</t>
  </si>
  <si>
    <t>JTBワールドバケーションズ</t>
  </si>
  <si>
    <t>JTBグループ１３社※１</t>
  </si>
  <si>
    <t>（単位：千円）</t>
  </si>
  <si>
    <t>前年比</t>
  </si>
  <si>
    <t>海　　外　　旅　　行</t>
  </si>
  <si>
    <t>外　　国　　人　　旅　　行</t>
  </si>
  <si>
    <t>国　　内　　旅　　行</t>
  </si>
  <si>
    <t>合　　　　計</t>
  </si>
  <si>
    <t>2006年6月主要旅行業者50社の旅行取扱状況速報</t>
  </si>
  <si>
    <t>近畿日本ツーリスト</t>
  </si>
  <si>
    <t>日本旅行</t>
  </si>
  <si>
    <t>阪急交通社</t>
  </si>
  <si>
    <t>エイチ・アイ・エス</t>
  </si>
  <si>
    <t>ジェイティービートラベランド</t>
  </si>
  <si>
    <t>ＡＮＡセールス</t>
  </si>
  <si>
    <t>日本通運</t>
  </si>
  <si>
    <t>クラブツーリズム</t>
  </si>
  <si>
    <t>ジャルツアーズ</t>
  </si>
  <si>
    <t>名鉄観光サービス</t>
  </si>
  <si>
    <t>ジャルパック</t>
  </si>
  <si>
    <t>農協観光</t>
  </si>
  <si>
    <t>読売旅行</t>
  </si>
  <si>
    <t>ジェイアール東海ツアーズ</t>
  </si>
  <si>
    <t>パシフィックツアーシステムズ</t>
  </si>
  <si>
    <t>ジャルセールス</t>
  </si>
  <si>
    <t>ツーリストサービス</t>
  </si>
  <si>
    <t>西鉄旅行</t>
  </si>
  <si>
    <t>ビッグホリデー</t>
  </si>
  <si>
    <t>日新航空サービス</t>
  </si>
  <si>
    <t>タビックスジャパン</t>
  </si>
  <si>
    <t>東武トラベル</t>
  </si>
  <si>
    <t>トラベルプラザインターナショナル</t>
  </si>
  <si>
    <t>エムオーツーリスト</t>
  </si>
  <si>
    <t>郵船トラベル</t>
  </si>
  <si>
    <t>阪神電気鉄道</t>
  </si>
  <si>
    <t>北海道旅客鉄道</t>
  </si>
  <si>
    <t>京王観光</t>
  </si>
  <si>
    <t>アールアンドシーツアーズ</t>
  </si>
  <si>
    <t>会　　　　　　社　　　　　　名</t>
  </si>
  <si>
    <t>小　　　　　　　　　計</t>
  </si>
  <si>
    <t>合　　　　　　　　　計</t>
  </si>
  <si>
    <t>トップツアー(株)</t>
  </si>
  <si>
    <t>※１．前年との比較のため、平成18年4月1日の分社化前のJTBに相当する13社の取扱額を記載。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</si>
</sst>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 * #,##0.0_ ;_ * \-#,##0.0_ ;_ * &quot;-&quot;?_ ;_ @_ "/>
    <numFmt numFmtId="185" formatCode="0.0;[Red]0.0"/>
    <numFmt numFmtId="186" formatCode="0.0_ "/>
    <numFmt numFmtId="187" formatCode="#,##0;[Red]#,##0"/>
    <numFmt numFmtId="188" formatCode="#,##0.0_ "/>
    <numFmt numFmtId="189" formatCode="#,##0;&quot;△ &quot;#,##0"/>
    <numFmt numFmtId="190" formatCode="#,###&quot;※&quot;"/>
    <numFmt numFmtId="191" formatCode="#,###&quot;※2&quot;"/>
    <numFmt numFmtId="192" formatCode="#,###&quot;※1&quot;"/>
    <numFmt numFmtId="193" formatCode="0.0%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Osaka"/>
      <family val="0"/>
    </font>
    <font>
      <sz val="11"/>
      <name val="平成角ゴシック"/>
      <family val="0"/>
    </font>
    <font>
      <sz val="14"/>
      <name val="平成角ゴシック"/>
      <family val="0"/>
    </font>
    <font>
      <sz val="9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55" fontId="8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8" fontId="8" fillId="0" borderId="1" xfId="17" applyFont="1" applyBorder="1" applyAlignment="1">
      <alignment/>
    </xf>
    <xf numFmtId="185" fontId="8" fillId="0" borderId="1" xfId="0" applyNumberFormat="1" applyFont="1" applyBorder="1" applyAlignment="1">
      <alignment/>
    </xf>
    <xf numFmtId="185" fontId="8" fillId="0" borderId="3" xfId="0" applyNumberFormat="1" applyFont="1" applyBorder="1" applyAlignment="1">
      <alignment/>
    </xf>
    <xf numFmtId="38" fontId="8" fillId="0" borderId="5" xfId="17" applyFont="1" applyBorder="1" applyAlignment="1">
      <alignment/>
    </xf>
    <xf numFmtId="185" fontId="8" fillId="0" borderId="5" xfId="0" applyNumberFormat="1" applyFont="1" applyBorder="1" applyAlignment="1">
      <alignment/>
    </xf>
    <xf numFmtId="185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/>
      <protection/>
    </xf>
    <xf numFmtId="38" fontId="8" fillId="0" borderId="3" xfId="17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/>
    </xf>
    <xf numFmtId="3" fontId="8" fillId="0" borderId="3" xfId="17" applyNumberFormat="1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shrinkToFit="1"/>
      <protection/>
    </xf>
    <xf numFmtId="38" fontId="8" fillId="0" borderId="3" xfId="17" applyFont="1" applyBorder="1" applyAlignment="1">
      <alignment/>
    </xf>
    <xf numFmtId="185" fontId="8" fillId="0" borderId="1" xfId="0" applyNumberFormat="1" applyFont="1" applyBorder="1" applyAlignment="1">
      <alignment/>
    </xf>
    <xf numFmtId="3" fontId="8" fillId="0" borderId="1" xfId="17" applyNumberFormat="1" applyFont="1" applyBorder="1" applyAlignment="1">
      <alignment/>
    </xf>
    <xf numFmtId="0" fontId="8" fillId="0" borderId="3" xfId="0" applyFont="1" applyBorder="1" applyAlignment="1">
      <alignment shrinkToFit="1"/>
    </xf>
    <xf numFmtId="38" fontId="8" fillId="0" borderId="1" xfId="17" applyFont="1" applyBorder="1" applyAlignment="1" applyProtection="1">
      <alignment/>
      <protection locked="0"/>
    </xf>
    <xf numFmtId="38" fontId="8" fillId="0" borderId="6" xfId="17" applyFont="1" applyBorder="1" applyAlignment="1" applyProtection="1">
      <alignment/>
      <protection locked="0"/>
    </xf>
    <xf numFmtId="0" fontId="9" fillId="0" borderId="7" xfId="0" applyFont="1" applyFill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38" fontId="8" fillId="0" borderId="4" xfId="17" applyFont="1" applyBorder="1" applyAlignment="1">
      <alignment/>
    </xf>
    <xf numFmtId="185" fontId="8" fillId="0" borderId="4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4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B1">
      <selection activeCell="N14" sqref="N14"/>
    </sheetView>
  </sheetViews>
  <sheetFormatPr defaultColWidth="13.00390625" defaultRowHeight="13.5"/>
  <cols>
    <col min="1" max="1" width="9.00390625" style="0" hidden="1" customWidth="1"/>
    <col min="2" max="2" width="32.125" style="0" customWidth="1"/>
    <col min="3" max="3" width="0.12890625" style="0" customWidth="1"/>
    <col min="4" max="5" width="11.125" style="0" customWidth="1"/>
    <col min="6" max="6" width="7.625" style="0" customWidth="1"/>
    <col min="7" max="8" width="11.125" style="0" customWidth="1"/>
    <col min="9" max="9" width="8.50390625" style="0" customWidth="1"/>
    <col min="10" max="11" width="11.125" style="0" customWidth="1"/>
    <col min="12" max="12" width="7.625" style="0" customWidth="1"/>
    <col min="13" max="14" width="11.125" style="0" customWidth="1"/>
    <col min="15" max="15" width="7.50390625" style="0" customWidth="1"/>
    <col min="16" max="16384" width="8.875" style="0" customWidth="1"/>
  </cols>
  <sheetData>
    <row r="1" spans="2:15" ht="18.75">
      <c r="B1" s="30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6" t="s">
        <v>20</v>
      </c>
    </row>
    <row r="2" spans="2:15" ht="16.5" customHeight="1">
      <c r="B2" s="4"/>
      <c r="C2" s="5"/>
      <c r="D2" s="38" t="s">
        <v>22</v>
      </c>
      <c r="E2" s="39"/>
      <c r="F2" s="40"/>
      <c r="G2" s="38" t="s">
        <v>23</v>
      </c>
      <c r="H2" s="39"/>
      <c r="I2" s="40"/>
      <c r="J2" s="38" t="s">
        <v>24</v>
      </c>
      <c r="K2" s="39"/>
      <c r="L2" s="40"/>
      <c r="M2" s="38" t="s">
        <v>25</v>
      </c>
      <c r="N2" s="39"/>
      <c r="O2" s="40"/>
    </row>
    <row r="3" spans="2:15" ht="16.5" customHeight="1">
      <c r="B3" s="6" t="s">
        <v>56</v>
      </c>
      <c r="C3" s="5"/>
      <c r="D3" s="7">
        <v>38869</v>
      </c>
      <c r="E3" s="7">
        <v>38504</v>
      </c>
      <c r="F3" s="8" t="s">
        <v>21</v>
      </c>
      <c r="G3" s="7">
        <v>38869</v>
      </c>
      <c r="H3" s="7">
        <v>38504</v>
      </c>
      <c r="I3" s="8" t="s">
        <v>21</v>
      </c>
      <c r="J3" s="7">
        <v>38869</v>
      </c>
      <c r="K3" s="7">
        <v>38504</v>
      </c>
      <c r="L3" s="8" t="s">
        <v>21</v>
      </c>
      <c r="M3" s="7">
        <v>38869</v>
      </c>
      <c r="N3" s="7">
        <v>38504</v>
      </c>
      <c r="O3" s="8" t="s">
        <v>21</v>
      </c>
    </row>
    <row r="4" spans="1:15" ht="16.5" customHeight="1">
      <c r="A4">
        <v>1</v>
      </c>
      <c r="B4" s="19" t="s">
        <v>19</v>
      </c>
      <c r="C4" s="12">
        <v>1</v>
      </c>
      <c r="D4" s="20">
        <v>41337538</v>
      </c>
      <c r="E4" s="20">
        <v>37350261</v>
      </c>
      <c r="F4" s="11">
        <f aca="true" t="shared" si="0" ref="F4:F29">IF(OR(D4=0,E4=0),"　　－　　",ROUND(D4/E4*100,1))</f>
        <v>110.7</v>
      </c>
      <c r="G4" s="20">
        <v>331357</v>
      </c>
      <c r="H4" s="20">
        <v>482974</v>
      </c>
      <c r="I4" s="10">
        <f aca="true" t="shared" si="1" ref="I4:I29">IF(OR(G4=0,H4=0),"　　－　　",ROUND(G4/H4*100,1))</f>
        <v>68.6</v>
      </c>
      <c r="J4" s="20">
        <v>60665939</v>
      </c>
      <c r="K4" s="20">
        <v>64425807</v>
      </c>
      <c r="L4" s="13">
        <f aca="true" t="shared" si="2" ref="L4:L29">IF(OR(J4=0,K4=0),"　　－　　",ROUND(J4/K4*100,1))</f>
        <v>94.2</v>
      </c>
      <c r="M4" s="12">
        <f aca="true" t="shared" si="3" ref="M4:M29">+D4+G4+J4</f>
        <v>102334834</v>
      </c>
      <c r="N4" s="12">
        <f aca="true" t="shared" si="4" ref="N4:N29">+E4+H4+K4</f>
        <v>102259042</v>
      </c>
      <c r="O4" s="14">
        <f aca="true" t="shared" si="5" ref="O4:O29">IF(OR(M4=0,N4=0),"　　－　　",ROUND(M4/N4*100,1))</f>
        <v>100.1</v>
      </c>
    </row>
    <row r="5" spans="1:15" ht="16.5" customHeight="1">
      <c r="A5">
        <v>2</v>
      </c>
      <c r="B5" s="21" t="s">
        <v>27</v>
      </c>
      <c r="C5" s="9">
        <v>2</v>
      </c>
      <c r="D5" s="20">
        <v>18502197</v>
      </c>
      <c r="E5" s="22">
        <v>15919313</v>
      </c>
      <c r="F5" s="10">
        <f t="shared" si="0"/>
        <v>116.2</v>
      </c>
      <c r="G5" s="20">
        <v>811167</v>
      </c>
      <c r="H5" s="20">
        <v>1076434</v>
      </c>
      <c r="I5" s="10">
        <f t="shared" si="1"/>
        <v>75.4</v>
      </c>
      <c r="J5" s="20">
        <v>29229680</v>
      </c>
      <c r="K5" s="20">
        <v>31230776</v>
      </c>
      <c r="L5" s="10">
        <f t="shared" si="2"/>
        <v>93.6</v>
      </c>
      <c r="M5" s="9">
        <f t="shared" si="3"/>
        <v>48543044</v>
      </c>
      <c r="N5" s="9">
        <f t="shared" si="4"/>
        <v>48226523</v>
      </c>
      <c r="O5" s="11">
        <f t="shared" si="5"/>
        <v>100.7</v>
      </c>
    </row>
    <row r="6" spans="1:15" ht="16.5" customHeight="1">
      <c r="A6">
        <v>3</v>
      </c>
      <c r="B6" s="21" t="s">
        <v>28</v>
      </c>
      <c r="C6" s="9">
        <v>3</v>
      </c>
      <c r="D6" s="20">
        <v>14169480</v>
      </c>
      <c r="E6" s="20">
        <v>12681709</v>
      </c>
      <c r="F6" s="10">
        <f t="shared" si="0"/>
        <v>111.7</v>
      </c>
      <c r="G6" s="20">
        <v>452052</v>
      </c>
      <c r="H6" s="20">
        <v>407714</v>
      </c>
      <c r="I6" s="10">
        <f t="shared" si="1"/>
        <v>110.9</v>
      </c>
      <c r="J6" s="20">
        <v>25139253</v>
      </c>
      <c r="K6" s="20">
        <v>25617367</v>
      </c>
      <c r="L6" s="10">
        <f t="shared" si="2"/>
        <v>98.1</v>
      </c>
      <c r="M6" s="9">
        <f t="shared" si="3"/>
        <v>39760785</v>
      </c>
      <c r="N6" s="9">
        <f t="shared" si="4"/>
        <v>38706790</v>
      </c>
      <c r="O6" s="11">
        <f t="shared" si="5"/>
        <v>102.7</v>
      </c>
    </row>
    <row r="7" spans="1:15" ht="17.25" customHeight="1">
      <c r="A7">
        <v>4</v>
      </c>
      <c r="B7" s="21" t="s">
        <v>29</v>
      </c>
      <c r="C7" s="9">
        <v>4</v>
      </c>
      <c r="D7" s="20">
        <v>24900423</v>
      </c>
      <c r="E7" s="20">
        <v>26419724</v>
      </c>
      <c r="F7" s="10">
        <f>IF(OR(D7=0,E7=0),"　　－　　",ROUND(D7/E7*100,1))</f>
        <v>94.2</v>
      </c>
      <c r="G7" s="20">
        <v>69490</v>
      </c>
      <c r="H7" s="20">
        <v>81585</v>
      </c>
      <c r="I7" s="10">
        <f t="shared" si="1"/>
        <v>85.2</v>
      </c>
      <c r="J7" s="20">
        <v>9625325</v>
      </c>
      <c r="K7" s="20">
        <v>8812545</v>
      </c>
      <c r="L7" s="10">
        <f t="shared" si="2"/>
        <v>109.2</v>
      </c>
      <c r="M7" s="9">
        <f t="shared" si="3"/>
        <v>34595238</v>
      </c>
      <c r="N7" s="9">
        <f t="shared" si="4"/>
        <v>35313854</v>
      </c>
      <c r="O7" s="11">
        <f t="shared" si="5"/>
        <v>98</v>
      </c>
    </row>
    <row r="8" spans="1:15" ht="16.5" customHeight="1">
      <c r="A8">
        <v>6</v>
      </c>
      <c r="B8" s="21" t="s">
        <v>30</v>
      </c>
      <c r="C8" s="9">
        <v>6</v>
      </c>
      <c r="D8" s="20">
        <v>21022229</v>
      </c>
      <c r="E8" s="20">
        <v>17081721</v>
      </c>
      <c r="F8" s="10">
        <f>IF(OR(D8=0,E8=0),"　　－　　",ROUND(D8/E8*100,1))</f>
        <v>123.1</v>
      </c>
      <c r="G8" s="20">
        <v>0</v>
      </c>
      <c r="H8" s="20">
        <v>0</v>
      </c>
      <c r="I8" s="10" t="str">
        <f>IF(OR(G8=0,H8=0),"　　－　　",ROUND(G8/H8*100,1))</f>
        <v>　　－　　</v>
      </c>
      <c r="J8" s="20">
        <v>917537</v>
      </c>
      <c r="K8" s="20">
        <v>983916</v>
      </c>
      <c r="L8" s="10">
        <f>IF(OR(J8=0,K8=0),"　　－　　",ROUND(J8/K8*100,1))</f>
        <v>93.3</v>
      </c>
      <c r="M8" s="9">
        <f>+D8+G8+J8</f>
        <v>21939766</v>
      </c>
      <c r="N8" s="9">
        <f>+E8+H8+K8</f>
        <v>18065637</v>
      </c>
      <c r="O8" s="11">
        <f>IF(OR(M8=0,N8=0),"　　－　　",ROUND(M8/N8*100,1))</f>
        <v>121.4</v>
      </c>
    </row>
    <row r="9" spans="1:15" ht="16.5" customHeight="1">
      <c r="A9">
        <v>5</v>
      </c>
      <c r="B9" s="21" t="s">
        <v>31</v>
      </c>
      <c r="C9" s="9">
        <v>5</v>
      </c>
      <c r="D9" s="20">
        <v>4533813</v>
      </c>
      <c r="E9" s="20">
        <v>4084516</v>
      </c>
      <c r="F9" s="10">
        <f t="shared" si="0"/>
        <v>111</v>
      </c>
      <c r="G9" s="20">
        <v>0</v>
      </c>
      <c r="H9" s="20">
        <v>0</v>
      </c>
      <c r="I9" s="10" t="str">
        <f t="shared" si="1"/>
        <v>　　－　　</v>
      </c>
      <c r="J9" s="20">
        <v>14124667</v>
      </c>
      <c r="K9" s="20">
        <v>13867220</v>
      </c>
      <c r="L9" s="10">
        <f t="shared" si="2"/>
        <v>101.9</v>
      </c>
      <c r="M9" s="9">
        <f t="shared" si="3"/>
        <v>18658480</v>
      </c>
      <c r="N9" s="9">
        <f t="shared" si="4"/>
        <v>17951736</v>
      </c>
      <c r="O9" s="11">
        <f t="shared" si="5"/>
        <v>103.9</v>
      </c>
    </row>
    <row r="10" spans="1:15" ht="16.5" customHeight="1">
      <c r="A10">
        <v>7</v>
      </c>
      <c r="B10" s="21" t="s">
        <v>32</v>
      </c>
      <c r="C10" s="9">
        <v>7</v>
      </c>
      <c r="D10" s="20">
        <v>4485545</v>
      </c>
      <c r="E10" s="20">
        <v>3691330</v>
      </c>
      <c r="F10" s="10">
        <f>IF(OR(D10=0,E10=0),"　　－　　",ROUND(D10/E10*100,1))</f>
        <v>121.5</v>
      </c>
      <c r="G10" s="20">
        <v>117359</v>
      </c>
      <c r="H10" s="20">
        <v>75695</v>
      </c>
      <c r="I10" s="10">
        <f>IF(OR(G10=0,H10=0),"　　－　　",ROUND(G10/H10*100,1))</f>
        <v>155</v>
      </c>
      <c r="J10" s="20">
        <v>14025298</v>
      </c>
      <c r="K10" s="20">
        <v>13561460</v>
      </c>
      <c r="L10" s="10">
        <f>IF(OR(J10=0,K10=0),"　　－　　",ROUND(J10/K10*100,1))</f>
        <v>103.4</v>
      </c>
      <c r="M10" s="9">
        <f>+D10+G10+J10</f>
        <v>18628202</v>
      </c>
      <c r="N10" s="9">
        <f>+E10+H10+K10</f>
        <v>17328485</v>
      </c>
      <c r="O10" s="11">
        <f>IF(OR(M10=0,N10=0),"　　－　　",ROUND(M10/N10*100,1))</f>
        <v>107.5</v>
      </c>
    </row>
    <row r="11" spans="1:15" ht="16.5" customHeight="1">
      <c r="A11">
        <v>8</v>
      </c>
      <c r="B11" s="23" t="s">
        <v>18</v>
      </c>
      <c r="C11" s="9">
        <v>18</v>
      </c>
      <c r="D11" s="20">
        <v>16713290</v>
      </c>
      <c r="E11" s="20">
        <v>14860324</v>
      </c>
      <c r="F11" s="10">
        <f t="shared" si="0"/>
        <v>112.5</v>
      </c>
      <c r="G11" s="20">
        <v>0</v>
      </c>
      <c r="H11" s="20">
        <v>0</v>
      </c>
      <c r="I11" s="10" t="str">
        <f t="shared" si="1"/>
        <v>　　－　　</v>
      </c>
      <c r="J11" s="20">
        <v>0</v>
      </c>
      <c r="K11" s="20">
        <v>0</v>
      </c>
      <c r="L11" s="10" t="str">
        <f t="shared" si="2"/>
        <v>　　－　　</v>
      </c>
      <c r="M11" s="9">
        <f t="shared" si="3"/>
        <v>16713290</v>
      </c>
      <c r="N11" s="9">
        <f t="shared" si="4"/>
        <v>14860324</v>
      </c>
      <c r="O11" s="11">
        <f t="shared" si="5"/>
        <v>112.5</v>
      </c>
    </row>
    <row r="12" spans="1:15" ht="16.5" customHeight="1">
      <c r="A12">
        <v>9</v>
      </c>
      <c r="B12" s="21" t="s">
        <v>59</v>
      </c>
      <c r="C12" s="9">
        <v>8</v>
      </c>
      <c r="D12" s="20">
        <v>4561205</v>
      </c>
      <c r="E12" s="20">
        <v>4358563</v>
      </c>
      <c r="F12" s="10">
        <f t="shared" si="0"/>
        <v>104.6</v>
      </c>
      <c r="G12" s="20">
        <v>159625</v>
      </c>
      <c r="H12" s="20">
        <v>145065</v>
      </c>
      <c r="I12" s="10">
        <f t="shared" si="1"/>
        <v>110</v>
      </c>
      <c r="J12" s="20">
        <v>10864692</v>
      </c>
      <c r="K12" s="20">
        <v>10961967</v>
      </c>
      <c r="L12" s="10">
        <f t="shared" si="2"/>
        <v>99.1</v>
      </c>
      <c r="M12" s="9">
        <f t="shared" si="3"/>
        <v>15585522</v>
      </c>
      <c r="N12" s="9">
        <f t="shared" si="4"/>
        <v>15465595</v>
      </c>
      <c r="O12" s="11">
        <f t="shared" si="5"/>
        <v>100.8</v>
      </c>
    </row>
    <row r="13" spans="1:15" ht="16.5" customHeight="1">
      <c r="A13">
        <v>10</v>
      </c>
      <c r="B13" s="21" t="s">
        <v>33</v>
      </c>
      <c r="C13" s="9">
        <v>9</v>
      </c>
      <c r="D13" s="20">
        <v>10370450</v>
      </c>
      <c r="E13" s="20">
        <v>9846799</v>
      </c>
      <c r="F13" s="10">
        <f t="shared" si="0"/>
        <v>105.3</v>
      </c>
      <c r="G13" s="20">
        <v>148183</v>
      </c>
      <c r="H13" s="20">
        <v>115479</v>
      </c>
      <c r="I13" s="10">
        <f t="shared" si="1"/>
        <v>128.3</v>
      </c>
      <c r="J13" s="20">
        <v>2331962</v>
      </c>
      <c r="K13" s="20">
        <v>3076441</v>
      </c>
      <c r="L13" s="10">
        <f t="shared" si="2"/>
        <v>75.8</v>
      </c>
      <c r="M13" s="9">
        <f t="shared" si="3"/>
        <v>12850595</v>
      </c>
      <c r="N13" s="9">
        <f t="shared" si="4"/>
        <v>13038719</v>
      </c>
      <c r="O13" s="11">
        <f t="shared" si="5"/>
        <v>98.6</v>
      </c>
    </row>
    <row r="14" spans="1:15" ht="16.5" customHeight="1">
      <c r="A14">
        <v>11</v>
      </c>
      <c r="B14" s="21" t="s">
        <v>34</v>
      </c>
      <c r="C14" s="5">
        <v>32</v>
      </c>
      <c r="D14" s="20">
        <v>4831687</v>
      </c>
      <c r="E14" s="20">
        <v>4399230</v>
      </c>
      <c r="F14" s="10">
        <f t="shared" si="0"/>
        <v>109.8</v>
      </c>
      <c r="G14" s="20">
        <v>340</v>
      </c>
      <c r="H14" s="20">
        <v>6915</v>
      </c>
      <c r="I14" s="10">
        <f t="shared" si="1"/>
        <v>4.9</v>
      </c>
      <c r="J14" s="20">
        <v>7759185</v>
      </c>
      <c r="K14" s="20">
        <v>7910881</v>
      </c>
      <c r="L14" s="11">
        <f t="shared" si="2"/>
        <v>98.1</v>
      </c>
      <c r="M14" s="24">
        <f t="shared" si="3"/>
        <v>12591212</v>
      </c>
      <c r="N14" s="24">
        <f t="shared" si="4"/>
        <v>12317026</v>
      </c>
      <c r="O14" s="11">
        <f t="shared" si="5"/>
        <v>102.2</v>
      </c>
    </row>
    <row r="15" spans="1:15" ht="16.5" customHeight="1">
      <c r="A15">
        <v>13</v>
      </c>
      <c r="B15" s="21" t="s">
        <v>35</v>
      </c>
      <c r="C15" s="5">
        <v>24</v>
      </c>
      <c r="D15" s="20">
        <v>0</v>
      </c>
      <c r="E15" s="20">
        <v>0</v>
      </c>
      <c r="F15" s="10" t="str">
        <f>IF(OR(D15=0,E15=0),"　　－　　",ROUND(D15/E15*100,1))</f>
        <v>　　－　　</v>
      </c>
      <c r="G15" s="20">
        <v>0</v>
      </c>
      <c r="H15" s="20">
        <v>0</v>
      </c>
      <c r="I15" s="10" t="str">
        <f>IF(OR(G15=0,H15=0),"　　－　　",ROUND(G15/H15*100,1))</f>
        <v>　　－　　</v>
      </c>
      <c r="J15" s="20">
        <v>9335226</v>
      </c>
      <c r="K15" s="20">
        <v>9193766</v>
      </c>
      <c r="L15" s="10">
        <f>IF(OR(J15=0,K15=0),"　　－　　",ROUND(J15/K15*100,1))</f>
        <v>101.5</v>
      </c>
      <c r="M15" s="9">
        <f>+D15+G15+J15</f>
        <v>9335226</v>
      </c>
      <c r="N15" s="9">
        <f>+E15+H15+K15</f>
        <v>9193766</v>
      </c>
      <c r="O15" s="11">
        <f>IF(OR(M15=0,N15=0),"　　－　　",ROUND(M15/N15*100,1))</f>
        <v>101.5</v>
      </c>
    </row>
    <row r="16" spans="1:15" ht="16.5" customHeight="1">
      <c r="A16">
        <v>12</v>
      </c>
      <c r="B16" s="21" t="s">
        <v>36</v>
      </c>
      <c r="C16" s="9">
        <v>11</v>
      </c>
      <c r="D16" s="20">
        <v>1913262</v>
      </c>
      <c r="E16" s="20">
        <v>2023511</v>
      </c>
      <c r="F16" s="10">
        <f t="shared" si="0"/>
        <v>94.6</v>
      </c>
      <c r="G16" s="20">
        <v>77656</v>
      </c>
      <c r="H16" s="20">
        <v>35526</v>
      </c>
      <c r="I16" s="10">
        <f t="shared" si="1"/>
        <v>218.6</v>
      </c>
      <c r="J16" s="20">
        <v>7747847</v>
      </c>
      <c r="K16" s="20">
        <v>8944279</v>
      </c>
      <c r="L16" s="10">
        <f t="shared" si="2"/>
        <v>86.6</v>
      </c>
      <c r="M16" s="9">
        <f t="shared" si="3"/>
        <v>9738765</v>
      </c>
      <c r="N16" s="9">
        <f t="shared" si="4"/>
        <v>11003316</v>
      </c>
      <c r="O16" s="11">
        <f t="shared" si="5"/>
        <v>88.5</v>
      </c>
    </row>
    <row r="17" spans="1:15" ht="16.5" customHeight="1">
      <c r="A17">
        <v>14</v>
      </c>
      <c r="B17" s="21" t="s">
        <v>37</v>
      </c>
      <c r="C17" s="9">
        <v>10</v>
      </c>
      <c r="D17" s="20">
        <v>6883549</v>
      </c>
      <c r="E17" s="20">
        <v>8054830</v>
      </c>
      <c r="F17" s="10">
        <f t="shared" si="0"/>
        <v>85.5</v>
      </c>
      <c r="G17" s="20">
        <v>0</v>
      </c>
      <c r="H17" s="20">
        <v>0</v>
      </c>
      <c r="I17" s="10" t="str">
        <f t="shared" si="1"/>
        <v>　　－　　</v>
      </c>
      <c r="J17" s="20">
        <v>0</v>
      </c>
      <c r="K17" s="20">
        <v>0</v>
      </c>
      <c r="L17" s="10" t="str">
        <f t="shared" si="2"/>
        <v>　　－　　</v>
      </c>
      <c r="M17" s="9">
        <f t="shared" si="3"/>
        <v>6883549</v>
      </c>
      <c r="N17" s="9">
        <f t="shared" si="4"/>
        <v>8054830</v>
      </c>
      <c r="O17" s="11">
        <f t="shared" si="5"/>
        <v>85.5</v>
      </c>
    </row>
    <row r="18" spans="1:15" ht="16.5" customHeight="1">
      <c r="A18">
        <v>15</v>
      </c>
      <c r="B18" s="21" t="s">
        <v>38</v>
      </c>
      <c r="C18" s="9">
        <v>12</v>
      </c>
      <c r="D18" s="20">
        <v>1392864</v>
      </c>
      <c r="E18" s="20">
        <v>1179274</v>
      </c>
      <c r="F18" s="10">
        <f t="shared" si="0"/>
        <v>118.1</v>
      </c>
      <c r="G18" s="20">
        <v>47095</v>
      </c>
      <c r="H18" s="20">
        <v>29407</v>
      </c>
      <c r="I18" s="10">
        <f t="shared" si="1"/>
        <v>160.1</v>
      </c>
      <c r="J18" s="20">
        <v>7286824</v>
      </c>
      <c r="K18" s="20">
        <v>7544264</v>
      </c>
      <c r="L18" s="10">
        <f t="shared" si="2"/>
        <v>96.6</v>
      </c>
      <c r="M18" s="9">
        <f t="shared" si="3"/>
        <v>8726783</v>
      </c>
      <c r="N18" s="9">
        <f t="shared" si="4"/>
        <v>8752945</v>
      </c>
      <c r="O18" s="11">
        <f t="shared" si="5"/>
        <v>99.7</v>
      </c>
    </row>
    <row r="19" spans="1:15" ht="16.5" customHeight="1">
      <c r="A19">
        <v>16</v>
      </c>
      <c r="B19" s="21" t="s">
        <v>39</v>
      </c>
      <c r="C19" s="9">
        <v>13</v>
      </c>
      <c r="D19" s="20">
        <v>1017654</v>
      </c>
      <c r="E19" s="20">
        <v>889517</v>
      </c>
      <c r="F19" s="10">
        <f t="shared" si="0"/>
        <v>114.4</v>
      </c>
      <c r="G19" s="20">
        <v>0</v>
      </c>
      <c r="H19" s="20">
        <v>0</v>
      </c>
      <c r="I19" s="10" t="str">
        <f t="shared" si="1"/>
        <v>　　－　　</v>
      </c>
      <c r="J19" s="20">
        <v>6318724</v>
      </c>
      <c r="K19" s="20">
        <v>6769407</v>
      </c>
      <c r="L19" s="10">
        <f t="shared" si="2"/>
        <v>93.3</v>
      </c>
      <c r="M19" s="9">
        <f t="shared" si="3"/>
        <v>7336378</v>
      </c>
      <c r="N19" s="9">
        <f t="shared" si="4"/>
        <v>7658924</v>
      </c>
      <c r="O19" s="11">
        <f t="shared" si="5"/>
        <v>95.8</v>
      </c>
    </row>
    <row r="20" spans="1:15" ht="16.5" customHeight="1">
      <c r="A20">
        <v>17</v>
      </c>
      <c r="B20" s="21" t="s">
        <v>40</v>
      </c>
      <c r="C20" s="9">
        <v>15</v>
      </c>
      <c r="D20" s="20">
        <v>242706</v>
      </c>
      <c r="E20" s="20">
        <v>273711</v>
      </c>
      <c r="F20" s="10">
        <f t="shared" si="0"/>
        <v>88.7</v>
      </c>
      <c r="G20" s="20">
        <v>0</v>
      </c>
      <c r="H20" s="20">
        <v>0</v>
      </c>
      <c r="I20" s="10" t="str">
        <f t="shared" si="1"/>
        <v>　　－　　</v>
      </c>
      <c r="J20" s="20">
        <v>5956001</v>
      </c>
      <c r="K20" s="20">
        <v>6181796</v>
      </c>
      <c r="L20" s="10">
        <f t="shared" si="2"/>
        <v>96.3</v>
      </c>
      <c r="M20" s="9">
        <f t="shared" si="3"/>
        <v>6198707</v>
      </c>
      <c r="N20" s="9">
        <f t="shared" si="4"/>
        <v>6455507</v>
      </c>
      <c r="O20" s="11">
        <f t="shared" si="5"/>
        <v>96</v>
      </c>
    </row>
    <row r="21" spans="1:15" ht="16.5" customHeight="1">
      <c r="A21">
        <v>18</v>
      </c>
      <c r="B21" s="21" t="s">
        <v>41</v>
      </c>
      <c r="C21" s="9">
        <v>16</v>
      </c>
      <c r="D21" s="20">
        <v>1823034</v>
      </c>
      <c r="E21" s="20">
        <v>1743706</v>
      </c>
      <c r="F21" s="10">
        <f t="shared" si="0"/>
        <v>104.5</v>
      </c>
      <c r="G21" s="20">
        <v>6403</v>
      </c>
      <c r="H21" s="20">
        <v>1481</v>
      </c>
      <c r="I21" s="10">
        <f t="shared" si="1"/>
        <v>432.3</v>
      </c>
      <c r="J21" s="20">
        <v>2742139</v>
      </c>
      <c r="K21" s="20">
        <v>2757761</v>
      </c>
      <c r="L21" s="25">
        <f t="shared" si="2"/>
        <v>99.4</v>
      </c>
      <c r="M21" s="9">
        <f t="shared" si="3"/>
        <v>4571576</v>
      </c>
      <c r="N21" s="9">
        <f t="shared" si="4"/>
        <v>4502948</v>
      </c>
      <c r="O21" s="11">
        <f t="shared" si="5"/>
        <v>101.5</v>
      </c>
    </row>
    <row r="22" spans="1:15" ht="16.5" customHeight="1">
      <c r="A22">
        <v>19</v>
      </c>
      <c r="B22" s="21" t="s">
        <v>42</v>
      </c>
      <c r="C22" s="9">
        <v>14</v>
      </c>
      <c r="D22" s="20">
        <v>1754584</v>
      </c>
      <c r="E22" s="22">
        <v>1752380</v>
      </c>
      <c r="F22" s="10">
        <f t="shared" si="0"/>
        <v>100.1</v>
      </c>
      <c r="G22" s="20">
        <v>117322</v>
      </c>
      <c r="H22" s="22">
        <v>112170</v>
      </c>
      <c r="I22" s="10">
        <f t="shared" si="1"/>
        <v>104.6</v>
      </c>
      <c r="J22" s="20">
        <v>3478018</v>
      </c>
      <c r="K22" s="22">
        <v>3319784</v>
      </c>
      <c r="L22" s="10">
        <f t="shared" si="2"/>
        <v>104.8</v>
      </c>
      <c r="M22" s="9">
        <f t="shared" si="3"/>
        <v>5349924</v>
      </c>
      <c r="N22" s="26">
        <f t="shared" si="4"/>
        <v>5184334</v>
      </c>
      <c r="O22" s="11">
        <f t="shared" si="5"/>
        <v>103.2</v>
      </c>
    </row>
    <row r="23" spans="1:15" ht="16.5" customHeight="1">
      <c r="A23">
        <v>20</v>
      </c>
      <c r="B23" s="27" t="s">
        <v>17</v>
      </c>
      <c r="C23" s="5">
        <v>36</v>
      </c>
      <c r="D23" s="20">
        <v>4626574</v>
      </c>
      <c r="E23" s="20">
        <v>4158515</v>
      </c>
      <c r="F23" s="10">
        <f t="shared" si="0"/>
        <v>111.3</v>
      </c>
      <c r="G23" s="20">
        <v>26148</v>
      </c>
      <c r="H23" s="20">
        <v>20946</v>
      </c>
      <c r="I23" s="10">
        <f t="shared" si="1"/>
        <v>124.8</v>
      </c>
      <c r="J23" s="20">
        <v>1426247</v>
      </c>
      <c r="K23" s="20">
        <v>1230872</v>
      </c>
      <c r="L23" s="11">
        <f t="shared" si="2"/>
        <v>115.9</v>
      </c>
      <c r="M23" s="24">
        <f t="shared" si="3"/>
        <v>6078969</v>
      </c>
      <c r="N23" s="24">
        <f t="shared" si="4"/>
        <v>5410333</v>
      </c>
      <c r="O23" s="11">
        <f t="shared" si="5"/>
        <v>112.4</v>
      </c>
    </row>
    <row r="24" spans="1:16" ht="16.5" customHeight="1">
      <c r="A24">
        <v>21</v>
      </c>
      <c r="B24" s="16" t="s">
        <v>43</v>
      </c>
      <c r="C24" s="5">
        <v>33</v>
      </c>
      <c r="D24" s="20">
        <v>916407</v>
      </c>
      <c r="E24" s="20">
        <v>894614</v>
      </c>
      <c r="F24" s="10">
        <f t="shared" si="0"/>
        <v>102.4</v>
      </c>
      <c r="G24" s="20">
        <v>0</v>
      </c>
      <c r="H24" s="20">
        <v>0</v>
      </c>
      <c r="I24" s="10" t="str">
        <f t="shared" si="1"/>
        <v>　　－　　</v>
      </c>
      <c r="J24" s="20">
        <v>3057876</v>
      </c>
      <c r="K24" s="20">
        <v>2875313</v>
      </c>
      <c r="L24" s="10">
        <f t="shared" si="2"/>
        <v>106.3</v>
      </c>
      <c r="M24" s="9">
        <f t="shared" si="3"/>
        <v>3974283</v>
      </c>
      <c r="N24" s="9">
        <f t="shared" si="4"/>
        <v>3769927</v>
      </c>
      <c r="O24" s="11">
        <f t="shared" si="5"/>
        <v>105.4</v>
      </c>
      <c r="P24" s="1"/>
    </row>
    <row r="25" spans="1:16" ht="16.5" customHeight="1">
      <c r="A25">
        <v>22</v>
      </c>
      <c r="B25" s="21" t="s">
        <v>44</v>
      </c>
      <c r="C25" s="5">
        <v>21</v>
      </c>
      <c r="D25" s="20">
        <v>2644820</v>
      </c>
      <c r="E25" s="20">
        <v>1950245</v>
      </c>
      <c r="F25" s="10">
        <f t="shared" si="0"/>
        <v>135.6</v>
      </c>
      <c r="G25" s="20">
        <v>12907</v>
      </c>
      <c r="H25" s="20">
        <v>22118</v>
      </c>
      <c r="I25" s="10">
        <f t="shared" si="1"/>
        <v>58.4</v>
      </c>
      <c r="J25" s="20">
        <v>2495116</v>
      </c>
      <c r="K25" s="20">
        <v>2507539</v>
      </c>
      <c r="L25" s="10">
        <f t="shared" si="2"/>
        <v>99.5</v>
      </c>
      <c r="M25" s="9">
        <f t="shared" si="3"/>
        <v>5152843</v>
      </c>
      <c r="N25" s="9">
        <f t="shared" si="4"/>
        <v>4479902</v>
      </c>
      <c r="O25" s="11">
        <f t="shared" si="5"/>
        <v>115</v>
      </c>
      <c r="P25" s="2"/>
    </row>
    <row r="26" spans="1:15" ht="16.5" customHeight="1">
      <c r="A26">
        <v>24</v>
      </c>
      <c r="B26" s="16" t="s">
        <v>45</v>
      </c>
      <c r="C26" s="9">
        <v>22</v>
      </c>
      <c r="D26" s="20">
        <v>890885</v>
      </c>
      <c r="E26" s="20">
        <v>683656</v>
      </c>
      <c r="F26" s="10">
        <f>IF(OR(D26=0,E26=0),"　　－　　",ROUND(D26/E26*100,1))</f>
        <v>130.3</v>
      </c>
      <c r="G26" s="20">
        <v>0</v>
      </c>
      <c r="H26" s="20">
        <v>0</v>
      </c>
      <c r="I26" s="10" t="str">
        <f>IF(OR(G26=0,H26=0),"　　－　　",ROUND(G26/H26*100,1))</f>
        <v>　　－　　</v>
      </c>
      <c r="J26" s="20">
        <v>3195551</v>
      </c>
      <c r="K26" s="20">
        <v>2683007</v>
      </c>
      <c r="L26" s="10">
        <f>IF(OR(J26=0,K26=0),"　　－　　",ROUND(J26/K26*100,1))</f>
        <v>119.1</v>
      </c>
      <c r="M26" s="9">
        <f>+D26+G26+J26</f>
        <v>4086436</v>
      </c>
      <c r="N26" s="9">
        <f>+E26+H26+K26</f>
        <v>3366663</v>
      </c>
      <c r="O26" s="11">
        <f>IF(OR(M26=0,N26=0),"　　－　　",ROUND(M26/N26*100,1))</f>
        <v>121.4</v>
      </c>
    </row>
    <row r="27" spans="1:15" ht="16.5" customHeight="1">
      <c r="A27">
        <v>23</v>
      </c>
      <c r="B27" s="16" t="s">
        <v>46</v>
      </c>
      <c r="C27" s="9">
        <v>23</v>
      </c>
      <c r="D27" s="20">
        <v>4170469</v>
      </c>
      <c r="E27" s="20">
        <v>3768456</v>
      </c>
      <c r="F27" s="10">
        <f t="shared" si="0"/>
        <v>110.7</v>
      </c>
      <c r="G27" s="20">
        <v>0</v>
      </c>
      <c r="H27" s="20">
        <v>0</v>
      </c>
      <c r="I27" s="10" t="str">
        <f t="shared" si="1"/>
        <v>　　－　　</v>
      </c>
      <c r="J27" s="20">
        <v>416466</v>
      </c>
      <c r="K27" s="20">
        <v>432278</v>
      </c>
      <c r="L27" s="10">
        <f t="shared" si="2"/>
        <v>96.3</v>
      </c>
      <c r="M27" s="9">
        <f t="shared" si="3"/>
        <v>4586935</v>
      </c>
      <c r="N27" s="9">
        <f t="shared" si="4"/>
        <v>4200734</v>
      </c>
      <c r="O27" s="11">
        <f t="shared" si="5"/>
        <v>109.2</v>
      </c>
    </row>
    <row r="28" spans="1:16" ht="16.5" customHeight="1">
      <c r="A28">
        <v>25</v>
      </c>
      <c r="B28" s="21" t="s">
        <v>47</v>
      </c>
      <c r="C28" s="24">
        <v>20</v>
      </c>
      <c r="D28" s="28">
        <v>1030544</v>
      </c>
      <c r="E28" s="28">
        <v>1016997</v>
      </c>
      <c r="F28" s="10">
        <f t="shared" si="0"/>
        <v>101.3</v>
      </c>
      <c r="G28" s="28">
        <v>8340</v>
      </c>
      <c r="H28" s="28">
        <v>11100</v>
      </c>
      <c r="I28" s="10">
        <f t="shared" si="1"/>
        <v>75.1</v>
      </c>
      <c r="J28" s="28">
        <v>3004563</v>
      </c>
      <c r="K28" s="28">
        <v>3319050</v>
      </c>
      <c r="L28" s="10">
        <f t="shared" si="2"/>
        <v>90.5</v>
      </c>
      <c r="M28" s="9">
        <f t="shared" si="3"/>
        <v>4043447</v>
      </c>
      <c r="N28" s="9">
        <f t="shared" si="4"/>
        <v>4347147</v>
      </c>
      <c r="O28" s="11">
        <f t="shared" si="5"/>
        <v>93</v>
      </c>
      <c r="P28" s="2"/>
    </row>
    <row r="29" spans="1:15" ht="16.5" customHeight="1">
      <c r="A29">
        <v>26</v>
      </c>
      <c r="B29" s="16" t="s">
        <v>48</v>
      </c>
      <c r="C29" s="9">
        <v>19</v>
      </c>
      <c r="D29" s="20">
        <v>701838</v>
      </c>
      <c r="E29" s="20">
        <v>721506</v>
      </c>
      <c r="F29" s="10">
        <f t="shared" si="0"/>
        <v>97.3</v>
      </c>
      <c r="G29" s="20">
        <v>4284</v>
      </c>
      <c r="H29" s="20">
        <v>1295</v>
      </c>
      <c r="I29" s="10">
        <f t="shared" si="1"/>
        <v>330.8</v>
      </c>
      <c r="J29" s="20">
        <v>3555838</v>
      </c>
      <c r="K29" s="20">
        <v>3315770</v>
      </c>
      <c r="L29" s="11">
        <f t="shared" si="2"/>
        <v>107.2</v>
      </c>
      <c r="M29" s="24">
        <f t="shared" si="3"/>
        <v>4261960</v>
      </c>
      <c r="N29" s="24">
        <f t="shared" si="4"/>
        <v>4038571</v>
      </c>
      <c r="O29" s="11">
        <f t="shared" si="5"/>
        <v>105.5</v>
      </c>
    </row>
    <row r="30" spans="2:15" ht="15" customHeight="1">
      <c r="B30" s="31" t="s">
        <v>57</v>
      </c>
      <c r="C30" s="32"/>
      <c r="D30" s="32">
        <f>SUM(D4:D29)</f>
        <v>195437047</v>
      </c>
      <c r="E30" s="32">
        <f>SUM(E4:E29)</f>
        <v>179804408</v>
      </c>
      <c r="F30" s="33">
        <f>IF(OR(D30=0,E30=0),"　　－　　",ROUND(D30/E30*100,1))</f>
        <v>108.7</v>
      </c>
      <c r="G30" s="32">
        <f>SUM(G4:G29)</f>
        <v>2389728</v>
      </c>
      <c r="H30" s="32">
        <f>SUM(H4:H29)</f>
        <v>2625904</v>
      </c>
      <c r="I30" s="33">
        <f>IF(OR(G30=0,H30=0),"　　－　　",ROUND(G30/H30*100,1))</f>
        <v>91</v>
      </c>
      <c r="J30" s="32">
        <f>SUM(J4:J29)</f>
        <v>234699974</v>
      </c>
      <c r="K30" s="32">
        <f>SUM(K4:K29)</f>
        <v>241523266</v>
      </c>
      <c r="L30" s="33">
        <f aca="true" t="shared" si="6" ref="L30:L35">IF(OR(J30=0,K30=0),"　　－　　",ROUND(J30/K30*100,1))</f>
        <v>97.2</v>
      </c>
      <c r="M30" s="32">
        <f>SUM(M4:M29)</f>
        <v>432526749</v>
      </c>
      <c r="N30" s="32">
        <f>SUM(N4:N29)</f>
        <v>423953578</v>
      </c>
      <c r="O30" s="33">
        <f>IF(OR(M30=0,N30=0),"　　－　　",ROUND(M30/N30*100,1))</f>
        <v>102</v>
      </c>
    </row>
    <row r="31" spans="1:15" ht="16.5" customHeight="1">
      <c r="A31">
        <v>28</v>
      </c>
      <c r="B31" s="16" t="s">
        <v>49</v>
      </c>
      <c r="C31" s="5">
        <v>38</v>
      </c>
      <c r="D31" s="20">
        <v>4100866</v>
      </c>
      <c r="E31" s="20">
        <v>3541732</v>
      </c>
      <c r="F31" s="10">
        <f>IF(OR(D31=0,E31=0),"　　－　　",ROUND(D31/E31*100,1))</f>
        <v>115.8</v>
      </c>
      <c r="G31" s="20">
        <v>0</v>
      </c>
      <c r="H31" s="20">
        <v>0</v>
      </c>
      <c r="I31" s="10" t="str">
        <f>IF(OR(G31=0,H31=0),"　　－　　",ROUND(G31/H31*100,1))</f>
        <v>　　－　　</v>
      </c>
      <c r="J31" s="20">
        <v>0</v>
      </c>
      <c r="K31" s="20">
        <v>0</v>
      </c>
      <c r="L31" s="11" t="str">
        <f t="shared" si="6"/>
        <v>　　－　　</v>
      </c>
      <c r="M31" s="24">
        <f>+D31+G31+J31</f>
        <v>4100866</v>
      </c>
      <c r="N31" s="24">
        <f>+E31+H31+K31</f>
        <v>3541732</v>
      </c>
      <c r="O31" s="11">
        <f>IF(OR(M31=0,N31=0),"　　－　　",ROUND(M31/N31*100,1))</f>
        <v>115.8</v>
      </c>
    </row>
    <row r="32" spans="1:15" ht="16.5" customHeight="1">
      <c r="A32">
        <v>27</v>
      </c>
      <c r="B32" s="16" t="s">
        <v>50</v>
      </c>
      <c r="C32" s="9">
        <v>27</v>
      </c>
      <c r="D32" s="20">
        <v>3593838</v>
      </c>
      <c r="E32" s="20">
        <v>3402359</v>
      </c>
      <c r="F32" s="10">
        <f aca="true" t="shared" si="7" ref="F32:F51">IF(OR(D32=0,E32=0),"　　－　　",ROUND(D32/E32*100,1))</f>
        <v>105.6</v>
      </c>
      <c r="G32" s="20">
        <v>36032</v>
      </c>
      <c r="H32" s="28">
        <v>21528</v>
      </c>
      <c r="I32" s="11">
        <f aca="true" t="shared" si="8" ref="I32:I51">IF(OR(G32=0,H32=0),"　　－　　",ROUND(G32/H32*100,1))</f>
        <v>167.4</v>
      </c>
      <c r="J32" s="29">
        <v>467537</v>
      </c>
      <c r="K32" s="20">
        <v>310221</v>
      </c>
      <c r="L32" s="11">
        <f t="shared" si="6"/>
        <v>150.7</v>
      </c>
      <c r="M32" s="24">
        <f aca="true" t="shared" si="9" ref="M32:M51">+D32+G32+J32</f>
        <v>4097407</v>
      </c>
      <c r="N32" s="24">
        <f aca="true" t="shared" si="10" ref="N32:N51">+E32+H32+K32</f>
        <v>3734108</v>
      </c>
      <c r="O32" s="11">
        <f aca="true" t="shared" si="11" ref="O32:O51">IF(OR(M32=0,N32=0),"　　－　　",ROUND(M32/N32*100,1))</f>
        <v>109.7</v>
      </c>
    </row>
    <row r="33" spans="1:15" ht="16.5" customHeight="1">
      <c r="A33">
        <v>32</v>
      </c>
      <c r="B33" s="21" t="s">
        <v>51</v>
      </c>
      <c r="C33" s="5">
        <v>31</v>
      </c>
      <c r="D33" s="20">
        <v>2565254</v>
      </c>
      <c r="E33" s="20">
        <v>2596224</v>
      </c>
      <c r="F33" s="10">
        <f>IF(OR(D33=0,E33=0),"　　－　　",ROUND(D33/E33*100,1))</f>
        <v>98.8</v>
      </c>
      <c r="G33" s="20">
        <v>0</v>
      </c>
      <c r="H33" s="20">
        <v>0</v>
      </c>
      <c r="I33" s="10" t="str">
        <f>IF(OR(G33=0,H33=0),"　　－　　",ROUND(G33/H33*100,1))</f>
        <v>　　－　　</v>
      </c>
      <c r="J33" s="20">
        <v>231085</v>
      </c>
      <c r="K33" s="20">
        <v>208327</v>
      </c>
      <c r="L33" s="11">
        <f t="shared" si="6"/>
        <v>110.9</v>
      </c>
      <c r="M33" s="24">
        <f aca="true" t="shared" si="12" ref="M33:N35">+D33+G33+J33</f>
        <v>2796339</v>
      </c>
      <c r="N33" s="24">
        <f t="shared" si="12"/>
        <v>2804551</v>
      </c>
      <c r="O33" s="11">
        <f>IF(OR(M33=0,N33=0),"　　－　　",ROUND(M33/N33*100,1))</f>
        <v>99.7</v>
      </c>
    </row>
    <row r="34" spans="1:15" ht="16.5" customHeight="1">
      <c r="A34">
        <v>34</v>
      </c>
      <c r="B34" s="16" t="s">
        <v>52</v>
      </c>
      <c r="C34" s="5">
        <v>34</v>
      </c>
      <c r="D34" s="20">
        <v>3602865</v>
      </c>
      <c r="E34" s="20">
        <v>3212625</v>
      </c>
      <c r="F34" s="10">
        <f>IF(OR(D34=0,E34=0),"　　－　　",ROUND(D34/E34*100,1))</f>
        <v>112.1</v>
      </c>
      <c r="G34" s="20">
        <v>0</v>
      </c>
      <c r="H34" s="20">
        <v>0</v>
      </c>
      <c r="I34" s="10" t="str">
        <f>IF(OR(G34=0,H34=0),"　　－　　",ROUND(G34/H34*100,1))</f>
        <v>　　－　　</v>
      </c>
      <c r="J34" s="20">
        <v>201487</v>
      </c>
      <c r="K34" s="20">
        <v>187576</v>
      </c>
      <c r="L34" s="11">
        <f t="shared" si="6"/>
        <v>107.4</v>
      </c>
      <c r="M34" s="24">
        <f t="shared" si="12"/>
        <v>3804352</v>
      </c>
      <c r="N34" s="24">
        <f t="shared" si="12"/>
        <v>3400201</v>
      </c>
      <c r="O34" s="11">
        <f>IF(OR(M34=0,N34=0),"　　－　　",ROUND(M34/N34*100,1))</f>
        <v>111.9</v>
      </c>
    </row>
    <row r="35" spans="1:15" ht="16.5" customHeight="1">
      <c r="A35">
        <v>31</v>
      </c>
      <c r="B35" s="16" t="s">
        <v>53</v>
      </c>
      <c r="C35" s="5">
        <v>30</v>
      </c>
      <c r="D35" s="20">
        <v>146486</v>
      </c>
      <c r="E35" s="20">
        <v>112273</v>
      </c>
      <c r="F35" s="10">
        <f>IF(OR(D35=0,E35=0),"　　－　　",ROUND(D35/E35*100,1))</f>
        <v>130.5</v>
      </c>
      <c r="G35" s="20">
        <v>0</v>
      </c>
      <c r="H35" s="20">
        <v>0</v>
      </c>
      <c r="I35" s="10" t="str">
        <f>IF(OR(G35=0,H35=0),"　　－　　",ROUND(G35/H35*100,1))</f>
        <v>　　－　　</v>
      </c>
      <c r="J35" s="20">
        <v>2431019</v>
      </c>
      <c r="K35" s="20">
        <v>2405286</v>
      </c>
      <c r="L35" s="11">
        <f t="shared" si="6"/>
        <v>101.1</v>
      </c>
      <c r="M35" s="24">
        <f t="shared" si="12"/>
        <v>2577505</v>
      </c>
      <c r="N35" s="24">
        <f t="shared" si="12"/>
        <v>2517559</v>
      </c>
      <c r="O35" s="11">
        <f>IF(OR(M35=0,N35=0),"　　－　　",ROUND(M35/N35*100,1))</f>
        <v>102.4</v>
      </c>
    </row>
    <row r="36" spans="1:15" ht="16.5" customHeight="1">
      <c r="A36">
        <v>29</v>
      </c>
      <c r="B36" s="16" t="s">
        <v>54</v>
      </c>
      <c r="C36" s="9">
        <v>26</v>
      </c>
      <c r="D36" s="20">
        <v>508979</v>
      </c>
      <c r="E36" s="20">
        <v>625902</v>
      </c>
      <c r="F36" s="10">
        <f t="shared" si="7"/>
        <v>81.3</v>
      </c>
      <c r="G36" s="20">
        <v>132304</v>
      </c>
      <c r="H36" s="20">
        <v>126684</v>
      </c>
      <c r="I36" s="10">
        <f t="shared" si="8"/>
        <v>104.4</v>
      </c>
      <c r="J36" s="20">
        <v>2168922</v>
      </c>
      <c r="K36" s="20">
        <v>2256540</v>
      </c>
      <c r="L36" s="11">
        <f aca="true" t="shared" si="13" ref="L36:L51">IF(OR(J36=0,K36=0),"　　－　　",ROUND(J36/K36*100,1))</f>
        <v>96.1</v>
      </c>
      <c r="M36" s="24">
        <f t="shared" si="9"/>
        <v>2810205</v>
      </c>
      <c r="N36" s="24">
        <f t="shared" si="10"/>
        <v>3009126</v>
      </c>
      <c r="O36" s="11">
        <f t="shared" si="11"/>
        <v>93.4</v>
      </c>
    </row>
    <row r="37" spans="1:15" ht="16.5" customHeight="1">
      <c r="A37">
        <v>35</v>
      </c>
      <c r="B37" s="16" t="s">
        <v>55</v>
      </c>
      <c r="C37" s="5">
        <v>35</v>
      </c>
      <c r="D37" s="20">
        <v>2351595</v>
      </c>
      <c r="E37" s="20">
        <v>2217869</v>
      </c>
      <c r="F37" s="10">
        <f>IF(OR(D37=0,E37=0),"　　－　　",ROUND(D37/E37*100,1))</f>
        <v>106</v>
      </c>
      <c r="G37" s="20">
        <v>0</v>
      </c>
      <c r="H37" s="20">
        <v>0</v>
      </c>
      <c r="I37" s="10" t="str">
        <f>IF(OR(G37=0,H37=0),"　　－　　",ROUND(G37/H37*100,1))</f>
        <v>　　－　　</v>
      </c>
      <c r="J37" s="20">
        <v>0</v>
      </c>
      <c r="K37" s="20">
        <v>0</v>
      </c>
      <c r="L37" s="11" t="str">
        <f>IF(OR(J37=0,K37=0),"　　－　　",ROUND(J37/K37*100,1))</f>
        <v>　　－　　</v>
      </c>
      <c r="M37" s="24">
        <f>+D37+G37+J37</f>
        <v>2351595</v>
      </c>
      <c r="N37" s="24">
        <f>+E37+H37+K37</f>
        <v>2217869</v>
      </c>
      <c r="O37" s="11">
        <f>IF(OR(M37=0,N37=0),"　　－　　",ROUND(M37/N37*100,1))</f>
        <v>106</v>
      </c>
    </row>
    <row r="38" spans="1:15" ht="16.5" customHeight="1">
      <c r="A38">
        <v>30</v>
      </c>
      <c r="B38" s="16" t="s">
        <v>0</v>
      </c>
      <c r="C38" s="5">
        <v>29</v>
      </c>
      <c r="D38" s="20">
        <v>280251</v>
      </c>
      <c r="E38" s="20">
        <v>222657</v>
      </c>
      <c r="F38" s="10">
        <f t="shared" si="7"/>
        <v>125.9</v>
      </c>
      <c r="G38" s="20">
        <v>0</v>
      </c>
      <c r="H38" s="20">
        <v>0</v>
      </c>
      <c r="I38" s="10" t="str">
        <f t="shared" si="8"/>
        <v>　　－　　</v>
      </c>
      <c r="J38" s="20">
        <v>1836728</v>
      </c>
      <c r="K38" s="20">
        <v>1949014</v>
      </c>
      <c r="L38" s="11">
        <f t="shared" si="13"/>
        <v>94.2</v>
      </c>
      <c r="M38" s="24">
        <f t="shared" si="9"/>
        <v>2116979</v>
      </c>
      <c r="N38" s="24">
        <f t="shared" si="10"/>
        <v>2171671</v>
      </c>
      <c r="O38" s="11">
        <f t="shared" si="11"/>
        <v>97.5</v>
      </c>
    </row>
    <row r="39" spans="1:15" ht="16.5" customHeight="1">
      <c r="A39">
        <v>33</v>
      </c>
      <c r="B39" s="16" t="s">
        <v>1</v>
      </c>
      <c r="C39" s="5">
        <v>41</v>
      </c>
      <c r="D39" s="20">
        <v>191772</v>
      </c>
      <c r="E39" s="20">
        <v>183291</v>
      </c>
      <c r="F39" s="10">
        <f t="shared" si="7"/>
        <v>104.6</v>
      </c>
      <c r="G39" s="20">
        <v>7689</v>
      </c>
      <c r="H39" s="20">
        <v>22433</v>
      </c>
      <c r="I39" s="10">
        <f t="shared" si="8"/>
        <v>34.3</v>
      </c>
      <c r="J39" s="20">
        <v>2927968</v>
      </c>
      <c r="K39" s="20">
        <v>2211136</v>
      </c>
      <c r="L39" s="11">
        <f t="shared" si="13"/>
        <v>132.4</v>
      </c>
      <c r="M39" s="24">
        <f t="shared" si="9"/>
        <v>3127429</v>
      </c>
      <c r="N39" s="24">
        <f t="shared" si="10"/>
        <v>2416860</v>
      </c>
      <c r="O39" s="11">
        <f t="shared" si="11"/>
        <v>129.4</v>
      </c>
    </row>
    <row r="40" spans="2:15" ht="16.5" customHeight="1">
      <c r="B40" s="16" t="s">
        <v>2</v>
      </c>
      <c r="C40" s="5"/>
      <c r="D40" s="20">
        <v>502393</v>
      </c>
      <c r="E40" s="20">
        <v>580130</v>
      </c>
      <c r="F40" s="10">
        <f t="shared" si="7"/>
        <v>86.6</v>
      </c>
      <c r="G40" s="20">
        <v>0</v>
      </c>
      <c r="H40" s="20">
        <v>0</v>
      </c>
      <c r="I40" s="10" t="str">
        <f t="shared" si="8"/>
        <v>　　－　　</v>
      </c>
      <c r="J40" s="20">
        <v>1475063</v>
      </c>
      <c r="K40" s="20">
        <v>1617393</v>
      </c>
      <c r="L40" s="11">
        <f t="shared" si="13"/>
        <v>91.2</v>
      </c>
      <c r="M40" s="24">
        <f t="shared" si="9"/>
        <v>1977456</v>
      </c>
      <c r="N40" s="24">
        <f t="shared" si="10"/>
        <v>2197523</v>
      </c>
      <c r="O40" s="11">
        <f t="shared" si="11"/>
        <v>90</v>
      </c>
    </row>
    <row r="41" spans="1:15" ht="16.5" customHeight="1">
      <c r="A41">
        <v>36</v>
      </c>
      <c r="B41" s="16" t="s">
        <v>3</v>
      </c>
      <c r="C41" s="5">
        <v>40</v>
      </c>
      <c r="D41" s="20">
        <v>2269368</v>
      </c>
      <c r="E41" s="20">
        <v>1961577</v>
      </c>
      <c r="F41" s="10">
        <f t="shared" si="7"/>
        <v>115.7</v>
      </c>
      <c r="G41" s="20">
        <v>0</v>
      </c>
      <c r="H41" s="20">
        <v>0</v>
      </c>
      <c r="I41" s="10" t="str">
        <f t="shared" si="8"/>
        <v>　　－　　</v>
      </c>
      <c r="J41" s="20">
        <v>60158</v>
      </c>
      <c r="K41" s="20">
        <v>79678</v>
      </c>
      <c r="L41" s="11">
        <f t="shared" si="13"/>
        <v>75.5</v>
      </c>
      <c r="M41" s="24">
        <f t="shared" si="9"/>
        <v>2329526</v>
      </c>
      <c r="N41" s="24">
        <f t="shared" si="10"/>
        <v>2041255</v>
      </c>
      <c r="O41" s="11">
        <f t="shared" si="11"/>
        <v>114.1</v>
      </c>
    </row>
    <row r="42" spans="1:15" ht="16.5" customHeight="1">
      <c r="A42">
        <v>37</v>
      </c>
      <c r="B42" s="16" t="s">
        <v>4</v>
      </c>
      <c r="C42" s="5">
        <v>37</v>
      </c>
      <c r="D42" s="20">
        <v>429217</v>
      </c>
      <c r="E42" s="20">
        <v>394819</v>
      </c>
      <c r="F42" s="10">
        <f t="shared" si="7"/>
        <v>108.7</v>
      </c>
      <c r="G42" s="20">
        <v>1084</v>
      </c>
      <c r="H42" s="20">
        <v>932</v>
      </c>
      <c r="I42" s="10">
        <f t="shared" si="8"/>
        <v>116.3</v>
      </c>
      <c r="J42" s="20">
        <v>1513384</v>
      </c>
      <c r="K42" s="20">
        <v>1524166</v>
      </c>
      <c r="L42" s="11">
        <f t="shared" si="13"/>
        <v>99.3</v>
      </c>
      <c r="M42" s="24">
        <f t="shared" si="9"/>
        <v>1943685</v>
      </c>
      <c r="N42" s="24">
        <f t="shared" si="10"/>
        <v>1919917</v>
      </c>
      <c r="O42" s="11">
        <f t="shared" si="11"/>
        <v>101.2</v>
      </c>
    </row>
    <row r="43" spans="1:15" ht="18" customHeight="1">
      <c r="A43">
        <v>38</v>
      </c>
      <c r="B43" s="16" t="s">
        <v>5</v>
      </c>
      <c r="C43" s="5">
        <v>44</v>
      </c>
      <c r="D43" s="20">
        <v>161042</v>
      </c>
      <c r="E43" s="20">
        <v>216729</v>
      </c>
      <c r="F43" s="10">
        <f t="shared" si="7"/>
        <v>74.3</v>
      </c>
      <c r="G43" s="20">
        <v>0</v>
      </c>
      <c r="H43" s="20">
        <v>0</v>
      </c>
      <c r="I43" s="10" t="str">
        <f t="shared" si="8"/>
        <v>　　－　　</v>
      </c>
      <c r="J43" s="20">
        <v>1062660</v>
      </c>
      <c r="K43" s="20">
        <v>1519966</v>
      </c>
      <c r="L43" s="11">
        <f t="shared" si="13"/>
        <v>69.9</v>
      </c>
      <c r="M43" s="24">
        <f t="shared" si="9"/>
        <v>1223702</v>
      </c>
      <c r="N43" s="24">
        <f t="shared" si="10"/>
        <v>1736695</v>
      </c>
      <c r="O43" s="11">
        <f t="shared" si="11"/>
        <v>70.5</v>
      </c>
    </row>
    <row r="44" spans="1:15" ht="16.5" customHeight="1">
      <c r="A44">
        <v>39</v>
      </c>
      <c r="B44" s="16" t="s">
        <v>6</v>
      </c>
      <c r="C44" s="5">
        <v>42</v>
      </c>
      <c r="D44" s="20">
        <v>1108012</v>
      </c>
      <c r="E44" s="20">
        <v>1179394</v>
      </c>
      <c r="F44" s="10">
        <f t="shared" si="7"/>
        <v>93.9</v>
      </c>
      <c r="G44" s="20">
        <v>131454</v>
      </c>
      <c r="H44" s="20">
        <v>75595</v>
      </c>
      <c r="I44" s="10">
        <f t="shared" si="8"/>
        <v>173.9</v>
      </c>
      <c r="J44" s="20">
        <v>1226689</v>
      </c>
      <c r="K44" s="20">
        <v>1219336</v>
      </c>
      <c r="L44" s="11">
        <f t="shared" si="13"/>
        <v>100.6</v>
      </c>
      <c r="M44" s="24">
        <f t="shared" si="9"/>
        <v>2466155</v>
      </c>
      <c r="N44" s="24">
        <f t="shared" si="10"/>
        <v>2474325</v>
      </c>
      <c r="O44" s="11">
        <f t="shared" si="11"/>
        <v>99.7</v>
      </c>
    </row>
    <row r="45" spans="1:15" ht="16.5" customHeight="1">
      <c r="A45">
        <v>40</v>
      </c>
      <c r="B45" s="16" t="s">
        <v>7</v>
      </c>
      <c r="C45" s="5">
        <v>39</v>
      </c>
      <c r="D45" s="20">
        <v>1852974</v>
      </c>
      <c r="E45" s="20">
        <v>1756361</v>
      </c>
      <c r="F45" s="10">
        <f t="shared" si="7"/>
        <v>105.5</v>
      </c>
      <c r="G45" s="20">
        <v>0</v>
      </c>
      <c r="H45" s="20">
        <v>0</v>
      </c>
      <c r="I45" s="10" t="str">
        <f t="shared" si="8"/>
        <v>　　－　　</v>
      </c>
      <c r="J45" s="20">
        <v>99186</v>
      </c>
      <c r="K45" s="20">
        <v>114046</v>
      </c>
      <c r="L45" s="11">
        <f t="shared" si="13"/>
        <v>87</v>
      </c>
      <c r="M45" s="24">
        <f t="shared" si="9"/>
        <v>1952160</v>
      </c>
      <c r="N45" s="24">
        <f t="shared" si="10"/>
        <v>1870407</v>
      </c>
      <c r="O45" s="11">
        <f t="shared" si="11"/>
        <v>104.4</v>
      </c>
    </row>
    <row r="46" spans="1:15" ht="16.5" customHeight="1">
      <c r="A46">
        <v>43</v>
      </c>
      <c r="B46" s="16" t="s">
        <v>8</v>
      </c>
      <c r="C46" s="5">
        <v>28</v>
      </c>
      <c r="D46" s="20">
        <v>592261</v>
      </c>
      <c r="E46" s="20">
        <v>376711</v>
      </c>
      <c r="F46" s="10">
        <f t="shared" si="7"/>
        <v>157.2</v>
      </c>
      <c r="G46" s="20">
        <v>0</v>
      </c>
      <c r="H46" s="20">
        <v>0</v>
      </c>
      <c r="I46" s="10" t="str">
        <f t="shared" si="8"/>
        <v>　　－　　</v>
      </c>
      <c r="J46" s="20">
        <v>1403610</v>
      </c>
      <c r="K46" s="20">
        <v>1363854</v>
      </c>
      <c r="L46" s="11">
        <f t="shared" si="13"/>
        <v>102.9</v>
      </c>
      <c r="M46" s="24">
        <f t="shared" si="9"/>
        <v>1995871</v>
      </c>
      <c r="N46" s="24">
        <f t="shared" si="10"/>
        <v>1740565</v>
      </c>
      <c r="O46" s="11">
        <f t="shared" si="11"/>
        <v>114.7</v>
      </c>
    </row>
    <row r="47" spans="1:15" ht="16.5" customHeight="1">
      <c r="A47">
        <v>45</v>
      </c>
      <c r="B47" s="16" t="s">
        <v>9</v>
      </c>
      <c r="C47" s="24">
        <v>17</v>
      </c>
      <c r="D47" s="28">
        <v>314176</v>
      </c>
      <c r="E47" s="28">
        <v>379655</v>
      </c>
      <c r="F47" s="10">
        <f>IF(OR(D47=0,E47=0),"　　－　　",ROUND(D47/E47*100,1))</f>
        <v>82.8</v>
      </c>
      <c r="G47" s="28">
        <v>0</v>
      </c>
      <c r="H47" s="28">
        <v>0</v>
      </c>
      <c r="I47" s="10" t="str">
        <f>IF(OR(G47=0,H47=0),"　　－　　",ROUND(G47/H47*100,1))</f>
        <v>　　－　　</v>
      </c>
      <c r="J47" s="28">
        <v>978195</v>
      </c>
      <c r="K47" s="28">
        <v>1076518</v>
      </c>
      <c r="L47" s="11">
        <f>IF(OR(J47=0,K47=0),"　　－　　",ROUND(J47/K47*100,1))</f>
        <v>90.9</v>
      </c>
      <c r="M47" s="24">
        <f aca="true" t="shared" si="14" ref="M47:N49">+D47+G47+J47</f>
        <v>1292371</v>
      </c>
      <c r="N47" s="24">
        <f t="shared" si="14"/>
        <v>1456173</v>
      </c>
      <c r="O47" s="11">
        <f>IF(OR(M47=0,N47=0),"　　－　　",ROUND(M47/N47*100,1))</f>
        <v>88.8</v>
      </c>
    </row>
    <row r="48" spans="2:15" ht="16.5" customHeight="1">
      <c r="B48" s="16" t="s">
        <v>10</v>
      </c>
      <c r="C48" s="9"/>
      <c r="D48" s="28">
        <v>1759698</v>
      </c>
      <c r="E48" s="28">
        <v>1352566</v>
      </c>
      <c r="F48" s="10">
        <f>IF(OR(D48=0,E48=0),"　　－　　",ROUND(D48/E48*100,1))</f>
        <v>130.1</v>
      </c>
      <c r="G48" s="28">
        <v>2797</v>
      </c>
      <c r="H48" s="28">
        <v>3455</v>
      </c>
      <c r="I48" s="10">
        <f>IF(OR(G48=0,H48=0),"　　－　　",ROUND(G48/H48*100,1))</f>
        <v>81</v>
      </c>
      <c r="J48" s="28">
        <v>0</v>
      </c>
      <c r="K48" s="28">
        <v>0</v>
      </c>
      <c r="L48" s="11" t="str">
        <f>IF(OR(J48=0,K48=0),"　　－　　",ROUND(J48/K48*100,1))</f>
        <v>　　－　　</v>
      </c>
      <c r="M48" s="24">
        <f t="shared" si="14"/>
        <v>1762495</v>
      </c>
      <c r="N48" s="24">
        <f t="shared" si="14"/>
        <v>1356021</v>
      </c>
      <c r="O48" s="11">
        <f>IF(OR(M48=0,N48=0),"　　－　　",ROUND(M48/N48*100,1))</f>
        <v>130</v>
      </c>
    </row>
    <row r="49" spans="1:15" ht="16.5" customHeight="1">
      <c r="A49">
        <v>46</v>
      </c>
      <c r="B49" s="16" t="s">
        <v>11</v>
      </c>
      <c r="C49" s="5">
        <v>49</v>
      </c>
      <c r="D49" s="20">
        <v>1486876</v>
      </c>
      <c r="E49" s="20">
        <v>1309758</v>
      </c>
      <c r="F49" s="10">
        <f>IF(OR(D49=0,E49=0),"　　－　　",ROUND(D49/E49*100,1))</f>
        <v>113.5</v>
      </c>
      <c r="G49" s="20">
        <v>9959</v>
      </c>
      <c r="H49" s="20">
        <v>7943</v>
      </c>
      <c r="I49" s="10">
        <f>IF(OR(G49=0,H49=0),"　　－　　",ROUND(G49/H49*100,1))</f>
        <v>125.4</v>
      </c>
      <c r="J49" s="20">
        <v>337659</v>
      </c>
      <c r="K49" s="20">
        <v>340501</v>
      </c>
      <c r="L49" s="11">
        <f>IF(OR(J49=0,K49=0),"　　－　　",ROUND(J49/K49*100,1))</f>
        <v>99.2</v>
      </c>
      <c r="M49" s="24">
        <f t="shared" si="14"/>
        <v>1834494</v>
      </c>
      <c r="N49" s="24">
        <f t="shared" si="14"/>
        <v>1658202</v>
      </c>
      <c r="O49" s="11">
        <f>IF(OR(M49=0,N49=0),"　　－　　",ROUND(M49/N49*100,1))</f>
        <v>110.6</v>
      </c>
    </row>
    <row r="50" spans="1:15" ht="16.5" customHeight="1">
      <c r="A50">
        <v>44</v>
      </c>
      <c r="B50" s="16" t="s">
        <v>12</v>
      </c>
      <c r="C50" s="5">
        <v>46</v>
      </c>
      <c r="D50" s="20">
        <v>538790</v>
      </c>
      <c r="E50" s="20">
        <v>485061</v>
      </c>
      <c r="F50" s="10">
        <f t="shared" si="7"/>
        <v>111.1</v>
      </c>
      <c r="G50" s="20">
        <v>0</v>
      </c>
      <c r="H50" s="20">
        <v>0</v>
      </c>
      <c r="I50" s="10" t="str">
        <f t="shared" si="8"/>
        <v>　　－　　</v>
      </c>
      <c r="J50" s="20">
        <v>961445</v>
      </c>
      <c r="K50" s="20">
        <v>932267</v>
      </c>
      <c r="L50" s="11">
        <f t="shared" si="13"/>
        <v>103.1</v>
      </c>
      <c r="M50" s="24">
        <f t="shared" si="9"/>
        <v>1500235</v>
      </c>
      <c r="N50" s="24">
        <f t="shared" si="10"/>
        <v>1417328</v>
      </c>
      <c r="O50" s="11">
        <f t="shared" si="11"/>
        <v>105.8</v>
      </c>
    </row>
    <row r="51" spans="2:15" ht="16.5" customHeight="1">
      <c r="B51" s="16" t="s">
        <v>13</v>
      </c>
      <c r="C51" s="5"/>
      <c r="D51" s="20">
        <v>708360</v>
      </c>
      <c r="E51" s="20">
        <v>701247</v>
      </c>
      <c r="F51" s="10">
        <f t="shared" si="7"/>
        <v>101</v>
      </c>
      <c r="G51" s="20">
        <v>10778</v>
      </c>
      <c r="H51" s="20">
        <v>14512</v>
      </c>
      <c r="I51" s="10">
        <f t="shared" si="8"/>
        <v>74.3</v>
      </c>
      <c r="J51" s="20">
        <v>728933</v>
      </c>
      <c r="K51" s="20">
        <v>667380</v>
      </c>
      <c r="L51" s="11">
        <f t="shared" si="13"/>
        <v>109.2</v>
      </c>
      <c r="M51" s="24">
        <f t="shared" si="9"/>
        <v>1448071</v>
      </c>
      <c r="N51" s="24">
        <f t="shared" si="10"/>
        <v>1383139</v>
      </c>
      <c r="O51" s="11">
        <f t="shared" si="11"/>
        <v>104.7</v>
      </c>
    </row>
    <row r="52" spans="1:15" ht="16.5" customHeight="1">
      <c r="A52">
        <v>42</v>
      </c>
      <c r="B52" s="16" t="s">
        <v>14</v>
      </c>
      <c r="C52" s="5">
        <v>45</v>
      </c>
      <c r="D52" s="20">
        <v>1075140</v>
      </c>
      <c r="E52" s="20">
        <v>989824</v>
      </c>
      <c r="F52" s="10">
        <f>IF(OR(D52=0,E52=0),"　　－　　",ROUND(D52/E52*100,1))</f>
        <v>108.6</v>
      </c>
      <c r="G52" s="20">
        <v>0</v>
      </c>
      <c r="H52" s="20">
        <v>0</v>
      </c>
      <c r="I52" s="10" t="str">
        <f>IF(OR(G52=0,H52=0),"　　－　　",ROUND(G52/H52*100,1))</f>
        <v>　　－　　</v>
      </c>
      <c r="J52" s="20">
        <v>0</v>
      </c>
      <c r="K52" s="20">
        <v>0</v>
      </c>
      <c r="L52" s="11" t="str">
        <f>IF(OR(J52=0,K52=0),"　　－　　",ROUND(J52/K52*100,1))</f>
        <v>　　－　　</v>
      </c>
      <c r="M52" s="24">
        <f aca="true" t="shared" si="15" ref="M52:N54">+D52+G52+J52</f>
        <v>1075140</v>
      </c>
      <c r="N52" s="24">
        <f t="shared" si="15"/>
        <v>989824</v>
      </c>
      <c r="O52" s="11">
        <f>IF(OR(M52=0,N52=0),"　　－　　",ROUND(M52/N52*100,1))</f>
        <v>108.6</v>
      </c>
    </row>
    <row r="53" spans="1:15" ht="16.5" customHeight="1">
      <c r="A53">
        <v>41</v>
      </c>
      <c r="B53" s="16" t="s">
        <v>15</v>
      </c>
      <c r="C53" s="5">
        <v>43</v>
      </c>
      <c r="D53" s="20">
        <v>0</v>
      </c>
      <c r="E53" s="20">
        <v>0</v>
      </c>
      <c r="F53" s="10" t="str">
        <f>IF(OR(D53=0,E53=0),"　　－　　",ROUND(D53/E53*100,1))</f>
        <v>　　－　　</v>
      </c>
      <c r="G53" s="20">
        <v>0</v>
      </c>
      <c r="H53" s="20">
        <v>0</v>
      </c>
      <c r="I53" s="10" t="str">
        <f>IF(OR(G53=0,H53=0),"　　－　　",ROUND(G53/H53*100,1))</f>
        <v>　　－　　</v>
      </c>
      <c r="J53" s="20">
        <v>756372</v>
      </c>
      <c r="K53" s="20">
        <v>931232</v>
      </c>
      <c r="L53" s="11">
        <f>IF(OR(J53=0,K53=0),"　　－　　",ROUND(J53/K53*100,1))</f>
        <v>81.2</v>
      </c>
      <c r="M53" s="24">
        <f t="shared" si="15"/>
        <v>756372</v>
      </c>
      <c r="N53" s="24">
        <f t="shared" si="15"/>
        <v>931232</v>
      </c>
      <c r="O53" s="11">
        <f>IF(OR(M53=0,N53=0),"　　－　　",ROUND(M53/N53*100,1))</f>
        <v>81.2</v>
      </c>
    </row>
    <row r="54" spans="1:15" s="2" customFormat="1" ht="16.5" customHeight="1">
      <c r="A54" s="2">
        <v>48</v>
      </c>
      <c r="B54" s="21" t="s">
        <v>16</v>
      </c>
      <c r="C54" s="9">
        <v>25</v>
      </c>
      <c r="D54" s="20">
        <v>208474</v>
      </c>
      <c r="E54" s="20">
        <v>183888</v>
      </c>
      <c r="F54" s="10">
        <f>IF(OR(D54=0,E54=0),"　　－　　",ROUND(D54/E54*100,1))</f>
        <v>113.4</v>
      </c>
      <c r="G54" s="20">
        <v>0</v>
      </c>
      <c r="H54" s="20">
        <v>0</v>
      </c>
      <c r="I54" s="10" t="str">
        <f>IF(OR(G54=0,H54=0),"　　－　　",ROUND(G54/H54*100,1))</f>
        <v>　　－　　</v>
      </c>
      <c r="J54" s="20">
        <v>748340</v>
      </c>
      <c r="K54" s="20">
        <v>919646</v>
      </c>
      <c r="L54" s="10">
        <f>IF(OR(J54=0,K54=0),"　　－　　",ROUND(J54/K54*100,1))</f>
        <v>81.4</v>
      </c>
      <c r="M54" s="9">
        <f t="shared" si="15"/>
        <v>956814</v>
      </c>
      <c r="N54" s="9">
        <f t="shared" si="15"/>
        <v>1103534</v>
      </c>
      <c r="O54" s="11">
        <f>IF(OR(M54=0,N54=0),"　　－　　",ROUND(M54/N54*100,1))</f>
        <v>86.7</v>
      </c>
    </row>
    <row r="55" spans="2:15" ht="15" customHeight="1">
      <c r="B55" s="31" t="s">
        <v>57</v>
      </c>
      <c r="C55" s="35"/>
      <c r="D55" s="32">
        <f>SUM(D31:D54)</f>
        <v>30348687</v>
      </c>
      <c r="E55" s="32">
        <f>SUM(E31:E54)</f>
        <v>27982652</v>
      </c>
      <c r="F55" s="33">
        <f>IF(OR(D55=0,E55=0),"　　－　　",ROUND(D55/E55*100,1))</f>
        <v>108.5</v>
      </c>
      <c r="G55" s="32">
        <f>SUM(G31:G54)</f>
        <v>332097</v>
      </c>
      <c r="H55" s="32">
        <f>SUM(H31:H54)</f>
        <v>273082</v>
      </c>
      <c r="I55" s="33">
        <f>IF(OR(G55=0,H55=0),"　　－　　",ROUND(G55/H55*100,1))</f>
        <v>121.6</v>
      </c>
      <c r="J55" s="32">
        <f>SUM(J31:J54)</f>
        <v>21616440</v>
      </c>
      <c r="K55" s="32">
        <f>SUM(K31:K54)</f>
        <v>21834083</v>
      </c>
      <c r="L55" s="33">
        <f>IF(OR(J55=0,K55=0),"　　－　　",ROUND(J55/K55*100,1))</f>
        <v>99</v>
      </c>
      <c r="M55" s="32">
        <f>SUM(M31:M54)</f>
        <v>52297224</v>
      </c>
      <c r="N55" s="32">
        <f>SUM(N31:N54)</f>
        <v>50089817</v>
      </c>
      <c r="O55" s="33">
        <f>IF(OR(M55=0,N55=0),"　　－　　",ROUND(M55/N55*100,1))</f>
        <v>104.4</v>
      </c>
    </row>
    <row r="56" spans="2:17" ht="15.75" customHeight="1">
      <c r="B56" s="31" t="s">
        <v>58</v>
      </c>
      <c r="C56" s="35"/>
      <c r="D56" s="32">
        <f>D30+D55</f>
        <v>225785734</v>
      </c>
      <c r="E56" s="32">
        <f>E30+E55</f>
        <v>207787060</v>
      </c>
      <c r="F56" s="33">
        <f>IF(OR(D56=0,E56=0),"　　－　　",ROUND(D56/E56*100,1))</f>
        <v>108.7</v>
      </c>
      <c r="G56" s="32">
        <f>G30+G55</f>
        <v>2721825</v>
      </c>
      <c r="H56" s="32">
        <f>H30+H55</f>
        <v>2898986</v>
      </c>
      <c r="I56" s="33">
        <f>IF(OR(G56=0,H56=0),"　　－　　",ROUND(G56/H56*100,1))</f>
        <v>93.9</v>
      </c>
      <c r="J56" s="32">
        <f>J30+J55</f>
        <v>256316414</v>
      </c>
      <c r="K56" s="32">
        <f>K30+K55</f>
        <v>263357349</v>
      </c>
      <c r="L56" s="33">
        <f>IF(OR(J56=0,K56=0),"　　－　　",ROUND(J56/K56*100,1))</f>
        <v>97.3</v>
      </c>
      <c r="M56" s="32">
        <f>M30+M55</f>
        <v>484823973</v>
      </c>
      <c r="N56" s="32">
        <f>N30+N55</f>
        <v>474043395</v>
      </c>
      <c r="O56" s="33">
        <f>IF(OR(M56=0,N56=0),"　　－　　",ROUND(M56/N56*100,1))</f>
        <v>102.3</v>
      </c>
      <c r="P56" s="1"/>
      <c r="Q56" s="2"/>
    </row>
    <row r="57" spans="2:17" ht="15" customHeight="1">
      <c r="B57" s="37" t="s">
        <v>60</v>
      </c>
      <c r="C57" s="34"/>
      <c r="D57" s="34"/>
      <c r="E57" s="34"/>
      <c r="F57" s="34"/>
      <c r="G57" s="34"/>
      <c r="H57" s="34"/>
      <c r="I57" s="34"/>
      <c r="J57" s="34"/>
      <c r="K57" s="17"/>
      <c r="L57" s="17"/>
      <c r="M57" s="17"/>
      <c r="N57" s="17"/>
      <c r="O57" s="17"/>
      <c r="P57" s="2"/>
      <c r="Q57" s="2"/>
    </row>
    <row r="58" spans="2:15" ht="15" customHeight="1">
      <c r="B58" s="15"/>
      <c r="C58" s="15"/>
      <c r="D58" s="15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</row>
    <row r="63" ht="19.5"/>
    <row r="77" ht="19.5"/>
  </sheetData>
  <mergeCells count="4">
    <mergeCell ref="D2:F2"/>
    <mergeCell ref="G2:I2"/>
    <mergeCell ref="J2:L2"/>
    <mergeCell ref="M2:O2"/>
  </mergeCells>
  <printOptions horizontalCentered="1"/>
  <pageMargins left="0.5905511811023623" right="0.5905511811023623" top="0.5905511811023623" bottom="0.3937007874015748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石原 義郎</cp:lastModifiedBy>
  <cp:lastPrinted>2006-08-07T01:33:35Z</cp:lastPrinted>
  <dcterms:created xsi:type="dcterms:W3CDTF">1996-06-11T08:18:54Z</dcterms:created>
  <dcterms:modified xsi:type="dcterms:W3CDTF">2006-08-10T05:42:47Z</dcterms:modified>
  <cp:category/>
  <cp:version/>
  <cp:contentType/>
  <cp:contentStatus/>
</cp:coreProperties>
</file>