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56" yWindow="1080" windowWidth="23360" windowHeight="16260" activeTab="0"/>
  </bookViews>
  <sheets>
    <sheet name="Sheet1" sheetId="1" r:id="rId1"/>
  </sheets>
  <definedNames>
    <definedName name="_xlnm.Print_Area" localSheetId="0">'Sheet1'!$A$1:$M$58</definedName>
  </definedNames>
  <calcPr fullCalcOnLoad="1"/>
</workbook>
</file>

<file path=xl/sharedStrings.xml><?xml version="1.0" encoding="utf-8"?>
<sst xmlns="http://schemas.openxmlformats.org/spreadsheetml/2006/main" count="73" uniqueCount="63">
  <si>
    <t>※１．前年との比較のため、平成１８年４月１日の分社化前のジェイティービーに相当する１３社の取扱額を記載。</t>
  </si>
  <si>
    <t>JTBグループ13社※１</t>
  </si>
  <si>
    <t>JTBトラベランド</t>
  </si>
  <si>
    <t>JTBワールドバケーションズ</t>
  </si>
  <si>
    <t>JTBビジネストラベルソリューションズ</t>
  </si>
  <si>
    <t>会　　社　　名</t>
  </si>
  <si>
    <t>合　　計</t>
  </si>
  <si>
    <t>小　　　　　計</t>
  </si>
  <si>
    <t>合　　　　　計</t>
  </si>
  <si>
    <t>（単位：千円）</t>
  </si>
  <si>
    <t>2006年度（06年4月-07年3月）主要旅行業者50社の旅行取扱状況速報</t>
  </si>
  <si>
    <t>海外旅行</t>
  </si>
  <si>
    <t>外国人旅行</t>
  </si>
  <si>
    <t>国内旅行</t>
  </si>
  <si>
    <t>前年比</t>
  </si>
  <si>
    <t>2006年度</t>
  </si>
  <si>
    <t>2005年度</t>
  </si>
  <si>
    <t>近畿日本ツーリスト</t>
  </si>
  <si>
    <t>日本旅行</t>
  </si>
  <si>
    <t>阪急交通社</t>
  </si>
  <si>
    <t>エイチ・アイ・エス</t>
  </si>
  <si>
    <t>ＡＮＡセールス</t>
  </si>
  <si>
    <t>トップツアー</t>
  </si>
  <si>
    <t>日本通運</t>
  </si>
  <si>
    <t>クラブツーリズム</t>
  </si>
  <si>
    <t>ジャルツアーズ</t>
  </si>
  <si>
    <t>名鉄観光サービス</t>
  </si>
  <si>
    <t>ジャルパック</t>
  </si>
  <si>
    <t>農協観光</t>
  </si>
  <si>
    <t>読売旅行</t>
  </si>
  <si>
    <t>ジェイアール東海ツアーズ</t>
  </si>
  <si>
    <t>PTS</t>
  </si>
  <si>
    <t>ジャルセールス</t>
  </si>
  <si>
    <t>ツーリストサービス</t>
  </si>
  <si>
    <t>西鉄旅行</t>
  </si>
  <si>
    <t>ビッグホリデー</t>
  </si>
  <si>
    <t>日新航空サービス</t>
  </si>
  <si>
    <t>タビックスジャパン</t>
  </si>
  <si>
    <t>東武トラベル</t>
  </si>
  <si>
    <t>トラベルプラザインターナショナル</t>
  </si>
  <si>
    <t>エムオーツーリスト</t>
  </si>
  <si>
    <t>郵船トラベル</t>
  </si>
  <si>
    <t>阪神電気鉄道</t>
  </si>
  <si>
    <t>北海道旅客鉄道</t>
  </si>
  <si>
    <t>京王観光</t>
  </si>
  <si>
    <t>アールアンドシーツアーズ</t>
  </si>
  <si>
    <t>九州旅客鉄道</t>
  </si>
  <si>
    <t>沖縄ツーリスト</t>
  </si>
  <si>
    <t>ジャルセールス西日本</t>
  </si>
  <si>
    <t>エヌオーイー</t>
  </si>
  <si>
    <t>小田急トラベル</t>
  </si>
  <si>
    <t>ジャルトセールス北海道</t>
  </si>
  <si>
    <t>東日観光</t>
  </si>
  <si>
    <t>内外航空サービス</t>
  </si>
  <si>
    <t>南海国際旅行</t>
  </si>
  <si>
    <t>フジトラベルサービス</t>
  </si>
  <si>
    <t>ユナイッテドツアーズ</t>
  </si>
  <si>
    <t>日立トラベルビューロー</t>
  </si>
  <si>
    <t>京成トラベルサービス</t>
  </si>
  <si>
    <t>エムハートツーリスト</t>
  </si>
  <si>
    <t>ＡＴＢ</t>
  </si>
  <si>
    <t>西日本旅客鉄道</t>
  </si>
  <si>
    <t>京阪交通社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</si>
</sst>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[Red]0.0"/>
    <numFmt numFmtId="177" formatCode="#,##0;[Red]#,##0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2"/>
      <color indexed="8"/>
      <name val="平成角ゴシック"/>
      <family val="0"/>
    </font>
    <font>
      <sz val="12"/>
      <name val="平成角ゴシック"/>
      <family val="0"/>
    </font>
    <font>
      <sz val="14"/>
      <color indexed="8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color indexed="8"/>
      <name val="ＭＳ Ｐゴシック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7">
    <xf numFmtId="0" fontId="0" fillId="0" borderId="0" xfId="0" applyAlignment="1">
      <alignment vertical="center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vertical="center"/>
    </xf>
    <xf numFmtId="0" fontId="3" fillId="0" borderId="0" xfId="0" applyFont="1" applyAlignment="1" applyProtection="1">
      <alignment horizontal="centerContinuous"/>
      <protection locked="0"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2" fillId="0" borderId="2" xfId="0" applyFont="1" applyBorder="1" applyAlignment="1" applyProtection="1">
      <alignment vertical="center"/>
      <protection/>
    </xf>
    <xf numFmtId="38" fontId="3" fillId="0" borderId="3" xfId="17" applyFont="1" applyBorder="1" applyAlignment="1" applyProtection="1">
      <alignment/>
      <protection locked="0"/>
    </xf>
    <xf numFmtId="176" fontId="3" fillId="0" borderId="3" xfId="0" applyNumberFormat="1" applyFont="1" applyBorder="1" applyAlignment="1">
      <alignment vertical="center"/>
    </xf>
    <xf numFmtId="176" fontId="3" fillId="0" borderId="2" xfId="0" applyNumberFormat="1" applyFont="1" applyBorder="1" applyAlignment="1">
      <alignment vertical="center"/>
    </xf>
    <xf numFmtId="38" fontId="3" fillId="0" borderId="0" xfId="17" applyFont="1" applyFill="1" applyBorder="1" applyAlignment="1">
      <alignment/>
    </xf>
    <xf numFmtId="38" fontId="3" fillId="0" borderId="2" xfId="17" applyFont="1" applyBorder="1" applyAlignment="1">
      <alignment/>
    </xf>
    <xf numFmtId="0" fontId="3" fillId="0" borderId="4" xfId="0" applyFont="1" applyBorder="1" applyAlignment="1" applyProtection="1">
      <alignment vertical="center"/>
      <protection/>
    </xf>
    <xf numFmtId="38" fontId="3" fillId="0" borderId="1" xfId="17" applyFont="1" applyBorder="1" applyAlignment="1" applyProtection="1">
      <alignment/>
      <protection locked="0"/>
    </xf>
    <xf numFmtId="176" fontId="3" fillId="0" borderId="1" xfId="0" applyNumberFormat="1" applyFont="1" applyBorder="1" applyAlignment="1">
      <alignment vertical="center"/>
    </xf>
    <xf numFmtId="176" fontId="3" fillId="0" borderId="4" xfId="0" applyNumberFormat="1" applyFont="1" applyBorder="1" applyAlignment="1">
      <alignment vertical="center"/>
    </xf>
    <xf numFmtId="38" fontId="3" fillId="0" borderId="4" xfId="17" applyFont="1" applyBorder="1" applyAlignment="1">
      <alignment/>
    </xf>
    <xf numFmtId="176" fontId="3" fillId="0" borderId="4" xfId="0" applyNumberFormat="1" applyFont="1" applyBorder="1" applyAlignment="1">
      <alignment/>
    </xf>
    <xf numFmtId="0" fontId="3" fillId="0" borderId="4" xfId="0" applyFont="1" applyBorder="1" applyAlignment="1" applyProtection="1">
      <alignment shrinkToFit="1"/>
      <protection/>
    </xf>
    <xf numFmtId="0" fontId="3" fillId="0" borderId="4" xfId="0" applyFont="1" applyBorder="1" applyAlignment="1">
      <alignment vertical="center"/>
    </xf>
    <xf numFmtId="38" fontId="3" fillId="0" borderId="4" xfId="17" applyFont="1" applyFill="1" applyBorder="1" applyAlignment="1">
      <alignment/>
    </xf>
    <xf numFmtId="177" fontId="3" fillId="0" borderId="4" xfId="17" applyNumberFormat="1" applyFont="1" applyBorder="1" applyAlignment="1">
      <alignment/>
    </xf>
    <xf numFmtId="0" fontId="3" fillId="0" borderId="1" xfId="0" applyFont="1" applyBorder="1" applyAlignment="1">
      <alignment shrinkToFit="1"/>
    </xf>
    <xf numFmtId="38" fontId="3" fillId="0" borderId="4" xfId="17" applyFont="1" applyBorder="1" applyAlignment="1" applyProtection="1">
      <alignment/>
      <protection locked="0"/>
    </xf>
    <xf numFmtId="176" fontId="3" fillId="0" borderId="0" xfId="0" applyNumberFormat="1" applyFont="1" applyBorder="1" applyAlignment="1">
      <alignment vertical="center"/>
    </xf>
    <xf numFmtId="38" fontId="3" fillId="0" borderId="1" xfId="17" applyFont="1" applyBorder="1" applyAlignment="1">
      <alignment/>
    </xf>
    <xf numFmtId="38" fontId="3" fillId="0" borderId="1" xfId="17" applyFont="1" applyFill="1" applyBorder="1" applyAlignment="1">
      <alignment/>
    </xf>
    <xf numFmtId="0" fontId="3" fillId="0" borderId="4" xfId="0" applyFont="1" applyFill="1" applyBorder="1" applyAlignment="1">
      <alignment vertical="center"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Fill="1" applyBorder="1" applyAlignment="1">
      <alignment vertical="center"/>
    </xf>
    <xf numFmtId="0" fontId="4" fillId="0" borderId="0" xfId="0" applyFont="1" applyAlignment="1">
      <alignment horizontal="centerContinuous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4" fontId="3" fillId="0" borderId="8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0" xfId="0" applyFont="1" applyBorder="1" applyAlignment="1">
      <alignment wrapText="1"/>
    </xf>
    <xf numFmtId="38" fontId="3" fillId="0" borderId="8" xfId="17" applyFont="1" applyBorder="1" applyAlignment="1">
      <alignment/>
    </xf>
    <xf numFmtId="176" fontId="3" fillId="0" borderId="8" xfId="0" applyNumberFormat="1" applyFont="1" applyBorder="1" applyAlignment="1">
      <alignment vertical="center"/>
    </xf>
    <xf numFmtId="38" fontId="3" fillId="0" borderId="8" xfId="17" applyFont="1" applyFill="1" applyBorder="1" applyAlignment="1">
      <alignment/>
    </xf>
    <xf numFmtId="38" fontId="3" fillId="0" borderId="8" xfId="17" applyFont="1" applyBorder="1" applyAlignment="1" applyProtection="1">
      <alignment/>
      <protection locked="0"/>
    </xf>
    <xf numFmtId="38" fontId="3" fillId="0" borderId="8" xfId="17" applyFont="1" applyFill="1" applyBorder="1" applyAlignment="1" applyProtection="1">
      <alignment/>
      <protection locked="0"/>
    </xf>
    <xf numFmtId="0" fontId="3" fillId="0" borderId="2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7" fillId="0" borderId="0" xfId="0" applyFont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49"/>
  <sheetViews>
    <sheetView tabSelected="1" workbookViewId="0" topLeftCell="A1">
      <selection activeCell="I43" sqref="I43"/>
    </sheetView>
  </sheetViews>
  <sheetFormatPr defaultColWidth="13.00390625" defaultRowHeight="13.5"/>
  <cols>
    <col min="1" max="1" width="33.00390625" style="2" customWidth="1"/>
    <col min="2" max="3" width="14.625" style="2" customWidth="1"/>
    <col min="4" max="4" width="7.625" style="2" customWidth="1"/>
    <col min="5" max="6" width="11.875" style="2" customWidth="1"/>
    <col min="7" max="7" width="7.625" style="2" customWidth="1"/>
    <col min="8" max="9" width="14.625" style="2" customWidth="1"/>
    <col min="10" max="10" width="7.625" style="2" customWidth="1"/>
    <col min="11" max="11" width="14.625" style="4" customWidth="1"/>
    <col min="12" max="12" width="14.625" style="2" customWidth="1"/>
    <col min="13" max="13" width="7.625" style="2" customWidth="1"/>
    <col min="14" max="16384" width="9.00390625" style="2" customWidth="1"/>
  </cols>
  <sheetData>
    <row r="1" spans="1:13" ht="16.5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46" t="s">
        <v>9</v>
      </c>
    </row>
    <row r="2" spans="1:14" ht="16.5" customHeight="1">
      <c r="A2" s="44" t="s">
        <v>5</v>
      </c>
      <c r="B2" s="32" t="s">
        <v>11</v>
      </c>
      <c r="C2" s="33"/>
      <c r="D2" s="34"/>
      <c r="E2" s="32" t="s">
        <v>12</v>
      </c>
      <c r="F2" s="33"/>
      <c r="G2" s="34"/>
      <c r="H2" s="32" t="s">
        <v>13</v>
      </c>
      <c r="I2" s="33"/>
      <c r="J2" s="34"/>
      <c r="K2" s="32" t="s">
        <v>6</v>
      </c>
      <c r="L2" s="33"/>
      <c r="M2" s="34"/>
      <c r="N2" s="5"/>
    </row>
    <row r="3" spans="1:14" ht="16.5" customHeight="1">
      <c r="A3" s="45"/>
      <c r="B3" s="35" t="s">
        <v>15</v>
      </c>
      <c r="C3" s="35" t="s">
        <v>16</v>
      </c>
      <c r="D3" s="36" t="s">
        <v>14</v>
      </c>
      <c r="E3" s="35" t="s">
        <v>15</v>
      </c>
      <c r="F3" s="35" t="s">
        <v>16</v>
      </c>
      <c r="G3" s="36" t="s">
        <v>14</v>
      </c>
      <c r="H3" s="35" t="s">
        <v>15</v>
      </c>
      <c r="I3" s="35" t="s">
        <v>16</v>
      </c>
      <c r="J3" s="36" t="s">
        <v>14</v>
      </c>
      <c r="K3" s="35" t="s">
        <v>15</v>
      </c>
      <c r="L3" s="35" t="s">
        <v>16</v>
      </c>
      <c r="M3" s="37" t="s">
        <v>14</v>
      </c>
      <c r="N3" s="5"/>
    </row>
    <row r="4" spans="1:14" ht="16.5" customHeight="1">
      <c r="A4" s="7" t="s">
        <v>1</v>
      </c>
      <c r="B4" s="8">
        <v>469409593</v>
      </c>
      <c r="C4" s="8">
        <v>434624721</v>
      </c>
      <c r="D4" s="9">
        <f aca="true" t="shared" si="0" ref="D4:D29">IF(OR(B4=0,C4=0),"　　－　　",ROUND(B4/C4*100,1))</f>
        <v>108</v>
      </c>
      <c r="E4" s="8">
        <v>6013482</v>
      </c>
      <c r="F4" s="8">
        <v>5661961</v>
      </c>
      <c r="G4" s="9">
        <f aca="true" t="shared" si="1" ref="G4:G29">IF(OR(E4=0,F4=0),"　　－　　",ROUND(E4/F4*100,1))</f>
        <v>106.2</v>
      </c>
      <c r="H4" s="8">
        <v>815039895</v>
      </c>
      <c r="I4" s="8">
        <v>818128493</v>
      </c>
      <c r="J4" s="10">
        <f aca="true" t="shared" si="2" ref="J4:J29">IF(OR(H4=0,I4=0),"　　－　　",ROUND(H4/I4*100,1))</f>
        <v>99.6</v>
      </c>
      <c r="K4" s="11">
        <f aca="true" t="shared" si="3" ref="K4:L19">+B4+E4+H4</f>
        <v>1290462970</v>
      </c>
      <c r="L4" s="12">
        <f t="shared" si="3"/>
        <v>1258415175</v>
      </c>
      <c r="M4" s="10">
        <f aca="true" t="shared" si="4" ref="M4:M29">IF(OR(K4=0,L4=0),"　　－　　",ROUND(K4/L4*100,1))</f>
        <v>102.5</v>
      </c>
      <c r="N4" s="5"/>
    </row>
    <row r="5" spans="1:14" ht="16.5" customHeight="1">
      <c r="A5" s="13" t="s">
        <v>17</v>
      </c>
      <c r="B5" s="14">
        <v>182621827</v>
      </c>
      <c r="C5" s="14">
        <v>173439323</v>
      </c>
      <c r="D5" s="15">
        <f t="shared" si="0"/>
        <v>105.3</v>
      </c>
      <c r="E5" s="14">
        <v>6358103</v>
      </c>
      <c r="F5" s="14">
        <v>6451800</v>
      </c>
      <c r="G5" s="15">
        <f t="shared" si="1"/>
        <v>98.5</v>
      </c>
      <c r="H5" s="14">
        <v>310336098</v>
      </c>
      <c r="I5" s="14">
        <v>311324957</v>
      </c>
      <c r="J5" s="16">
        <f t="shared" si="2"/>
        <v>99.7</v>
      </c>
      <c r="K5" s="11">
        <f t="shared" si="3"/>
        <v>499316028</v>
      </c>
      <c r="L5" s="17">
        <f t="shared" si="3"/>
        <v>491216080</v>
      </c>
      <c r="M5" s="16">
        <f t="shared" si="4"/>
        <v>101.6</v>
      </c>
      <c r="N5" s="5"/>
    </row>
    <row r="6" spans="1:14" ht="16.5" customHeight="1">
      <c r="A6" s="13" t="s">
        <v>18</v>
      </c>
      <c r="B6" s="14">
        <v>170618475</v>
      </c>
      <c r="C6" s="14">
        <v>160080501</v>
      </c>
      <c r="D6" s="15">
        <f t="shared" si="0"/>
        <v>106.6</v>
      </c>
      <c r="E6" s="14">
        <v>5825818</v>
      </c>
      <c r="F6" s="14">
        <v>5078523</v>
      </c>
      <c r="G6" s="15">
        <f t="shared" si="1"/>
        <v>114.7</v>
      </c>
      <c r="H6" s="14">
        <v>302506174</v>
      </c>
      <c r="I6" s="14">
        <v>309096995</v>
      </c>
      <c r="J6" s="16">
        <f t="shared" si="2"/>
        <v>97.9</v>
      </c>
      <c r="K6" s="11">
        <f t="shared" si="3"/>
        <v>478950467</v>
      </c>
      <c r="L6" s="17">
        <f t="shared" si="3"/>
        <v>474256019</v>
      </c>
      <c r="M6" s="16">
        <f t="shared" si="4"/>
        <v>101</v>
      </c>
      <c r="N6" s="5"/>
    </row>
    <row r="7" spans="1:14" ht="16.5" customHeight="1">
      <c r="A7" s="13" t="s">
        <v>19</v>
      </c>
      <c r="B7" s="14">
        <v>245945124</v>
      </c>
      <c r="C7" s="14">
        <v>253678459</v>
      </c>
      <c r="D7" s="15">
        <f t="shared" si="0"/>
        <v>97</v>
      </c>
      <c r="E7" s="14">
        <v>964870</v>
      </c>
      <c r="F7" s="14">
        <v>822904</v>
      </c>
      <c r="G7" s="15">
        <f t="shared" si="1"/>
        <v>117.3</v>
      </c>
      <c r="H7" s="14">
        <v>128967297</v>
      </c>
      <c r="I7" s="14">
        <v>122416281</v>
      </c>
      <c r="J7" s="16">
        <f t="shared" si="2"/>
        <v>105.4</v>
      </c>
      <c r="K7" s="11">
        <f t="shared" si="3"/>
        <v>375877291</v>
      </c>
      <c r="L7" s="17">
        <f t="shared" si="3"/>
        <v>376917644</v>
      </c>
      <c r="M7" s="16">
        <f t="shared" si="4"/>
        <v>99.7</v>
      </c>
      <c r="N7" s="5"/>
    </row>
    <row r="8" spans="1:14" ht="16.5" customHeight="1">
      <c r="A8" s="13" t="s">
        <v>20</v>
      </c>
      <c r="B8" s="14">
        <v>288634012</v>
      </c>
      <c r="C8" s="14">
        <v>249408337</v>
      </c>
      <c r="D8" s="15">
        <f t="shared" si="0"/>
        <v>115.7</v>
      </c>
      <c r="E8" s="14">
        <v>0</v>
      </c>
      <c r="F8" s="14">
        <v>0</v>
      </c>
      <c r="G8" s="15" t="str">
        <f t="shared" si="1"/>
        <v>　　－　　</v>
      </c>
      <c r="H8" s="14">
        <v>14157993</v>
      </c>
      <c r="I8" s="14">
        <v>13524925</v>
      </c>
      <c r="J8" s="16">
        <f t="shared" si="2"/>
        <v>104.7</v>
      </c>
      <c r="K8" s="11">
        <f t="shared" si="3"/>
        <v>302792005</v>
      </c>
      <c r="L8" s="17">
        <f t="shared" si="3"/>
        <v>262933262</v>
      </c>
      <c r="M8" s="16">
        <f t="shared" si="4"/>
        <v>115.2</v>
      </c>
      <c r="N8" s="5"/>
    </row>
    <row r="9" spans="1:14" ht="16.5" customHeight="1">
      <c r="A9" s="13" t="s">
        <v>2</v>
      </c>
      <c r="B9" s="14">
        <v>65960681</v>
      </c>
      <c r="C9" s="14">
        <v>57971788</v>
      </c>
      <c r="D9" s="15">
        <f t="shared" si="0"/>
        <v>113.8</v>
      </c>
      <c r="E9" s="14">
        <v>0</v>
      </c>
      <c r="F9" s="14">
        <v>0</v>
      </c>
      <c r="G9" s="15" t="str">
        <f t="shared" si="1"/>
        <v>　　－　　</v>
      </c>
      <c r="H9" s="14">
        <v>186492849</v>
      </c>
      <c r="I9" s="14">
        <v>182628180</v>
      </c>
      <c r="J9" s="16">
        <f t="shared" si="2"/>
        <v>102.1</v>
      </c>
      <c r="K9" s="11">
        <f t="shared" si="3"/>
        <v>252453530</v>
      </c>
      <c r="L9" s="17">
        <f t="shared" si="3"/>
        <v>240599968</v>
      </c>
      <c r="M9" s="16">
        <f t="shared" si="4"/>
        <v>104.9</v>
      </c>
      <c r="N9" s="5"/>
    </row>
    <row r="10" spans="1:14" ht="16.5" customHeight="1">
      <c r="A10" s="13" t="s">
        <v>21</v>
      </c>
      <c r="B10" s="14">
        <v>54390300</v>
      </c>
      <c r="C10" s="14">
        <v>48715170</v>
      </c>
      <c r="D10" s="15">
        <f t="shared" si="0"/>
        <v>111.6</v>
      </c>
      <c r="E10" s="14">
        <v>1243256</v>
      </c>
      <c r="F10" s="14">
        <v>1061320</v>
      </c>
      <c r="G10" s="15">
        <f t="shared" si="1"/>
        <v>117.1</v>
      </c>
      <c r="H10" s="14">
        <v>181926600</v>
      </c>
      <c r="I10" s="14">
        <v>172561699</v>
      </c>
      <c r="J10" s="18">
        <f t="shared" si="2"/>
        <v>105.4</v>
      </c>
      <c r="K10" s="11">
        <f t="shared" si="3"/>
        <v>237560156</v>
      </c>
      <c r="L10" s="17">
        <f t="shared" si="3"/>
        <v>222338189</v>
      </c>
      <c r="M10" s="16">
        <f t="shared" si="4"/>
        <v>106.8</v>
      </c>
      <c r="N10" s="5"/>
    </row>
    <row r="11" spans="1:14" ht="16.5" customHeight="1">
      <c r="A11" s="19" t="s">
        <v>3</v>
      </c>
      <c r="B11" s="14">
        <v>242464545</v>
      </c>
      <c r="C11" s="14">
        <v>214111063</v>
      </c>
      <c r="D11" s="15">
        <f>IF(OR(B11=0,C11=0),"　　－　　",ROUND(B11/C11*100,1))</f>
        <v>113.2</v>
      </c>
      <c r="E11" s="14">
        <v>0</v>
      </c>
      <c r="F11" s="14">
        <v>0</v>
      </c>
      <c r="G11" s="15" t="str">
        <f>IF(OR(E11=0,F11=0),"　　－　　",ROUND(E11/F11*100,1))</f>
        <v>　　－　　</v>
      </c>
      <c r="H11" s="14">
        <v>0</v>
      </c>
      <c r="I11" s="14">
        <v>0</v>
      </c>
      <c r="J11" s="16" t="str">
        <f>IF(OR(H11=0,I11=0),"　　－　　",ROUND(H11/I11*100,1))</f>
        <v>　　－　　</v>
      </c>
      <c r="K11" s="11">
        <f>+B11+E11+H11</f>
        <v>242464545</v>
      </c>
      <c r="L11" s="17">
        <f>+C11+F11+I11</f>
        <v>214111063</v>
      </c>
      <c r="M11" s="16">
        <f>IF(OR(K11=0,L11=0),"　　－　　",ROUND(K11/L11*100,1))</f>
        <v>113.2</v>
      </c>
      <c r="N11" s="5"/>
    </row>
    <row r="12" spans="1:14" ht="16.5" customHeight="1">
      <c r="A12" s="13" t="s">
        <v>22</v>
      </c>
      <c r="B12" s="14">
        <v>46451576</v>
      </c>
      <c r="C12" s="14">
        <v>46162001</v>
      </c>
      <c r="D12" s="15">
        <f t="shared" si="0"/>
        <v>100.6</v>
      </c>
      <c r="E12" s="14">
        <v>2144048</v>
      </c>
      <c r="F12" s="14">
        <v>2620836</v>
      </c>
      <c r="G12" s="15">
        <f t="shared" si="1"/>
        <v>81.8</v>
      </c>
      <c r="H12" s="14">
        <v>104066071</v>
      </c>
      <c r="I12" s="14">
        <v>110227663</v>
      </c>
      <c r="J12" s="16">
        <f t="shared" si="2"/>
        <v>94.4</v>
      </c>
      <c r="K12" s="11">
        <f t="shared" si="3"/>
        <v>152661695</v>
      </c>
      <c r="L12" s="17">
        <f t="shared" si="3"/>
        <v>159010500</v>
      </c>
      <c r="M12" s="16">
        <f t="shared" si="4"/>
        <v>96</v>
      </c>
      <c r="N12" s="5"/>
    </row>
    <row r="13" spans="1:14" ht="16.5" customHeight="1">
      <c r="A13" s="13" t="s">
        <v>23</v>
      </c>
      <c r="B13" s="14">
        <v>118482092</v>
      </c>
      <c r="C13" s="14">
        <v>122497025</v>
      </c>
      <c r="D13" s="15">
        <f t="shared" si="0"/>
        <v>96.7</v>
      </c>
      <c r="E13" s="14">
        <v>1217030</v>
      </c>
      <c r="F13" s="14">
        <v>1060122</v>
      </c>
      <c r="G13" s="15">
        <f t="shared" si="1"/>
        <v>114.8</v>
      </c>
      <c r="H13" s="14">
        <v>24854594</v>
      </c>
      <c r="I13" s="14">
        <v>30881612</v>
      </c>
      <c r="J13" s="16">
        <f t="shared" si="2"/>
        <v>80.5</v>
      </c>
      <c r="K13" s="11">
        <f t="shared" si="3"/>
        <v>144553716</v>
      </c>
      <c r="L13" s="17">
        <f t="shared" si="3"/>
        <v>154438759</v>
      </c>
      <c r="M13" s="16">
        <f t="shared" si="4"/>
        <v>93.6</v>
      </c>
      <c r="N13" s="5"/>
    </row>
    <row r="14" spans="1:13" ht="16.5" customHeight="1">
      <c r="A14" s="20" t="s">
        <v>24</v>
      </c>
      <c r="B14" s="14">
        <v>48262655</v>
      </c>
      <c r="C14" s="14">
        <v>45173185</v>
      </c>
      <c r="D14" s="15">
        <f>IF(OR(B14=0,C14=0),"　　－　　",ROUND(B14/C14*100,1))</f>
        <v>106.8</v>
      </c>
      <c r="E14" s="14">
        <v>40733</v>
      </c>
      <c r="F14" s="14">
        <v>140723</v>
      </c>
      <c r="G14" s="15">
        <f>IF(OR(E14=0,F14=0),"　　－　　",ROUND(E14/F14*100,1))</f>
        <v>28.9</v>
      </c>
      <c r="H14" s="14">
        <v>97561155</v>
      </c>
      <c r="I14" s="14">
        <v>95088537</v>
      </c>
      <c r="J14" s="16">
        <f>IF(OR(H14=0,I14=0),"　　－　　",ROUND(H14/I14*100,1))</f>
        <v>102.6</v>
      </c>
      <c r="K14" s="21">
        <f>+B14+E14+H14</f>
        <v>145864543</v>
      </c>
      <c r="L14" s="17">
        <f>+C14+F14+I14</f>
        <v>140402445</v>
      </c>
      <c r="M14" s="16">
        <f>IF(OR(K14=0,L14=0),"　　－　　",ROUND(K14/L14*100,1))</f>
        <v>103.9</v>
      </c>
    </row>
    <row r="15" spans="1:14" ht="16.5" customHeight="1">
      <c r="A15" s="20" t="s">
        <v>25</v>
      </c>
      <c r="B15" s="14">
        <v>0</v>
      </c>
      <c r="C15" s="14">
        <v>0</v>
      </c>
      <c r="D15" s="15" t="str">
        <f>IF(OR(B15=0,C15=0),"　　－　　",ROUND(B15/C15*100,1))</f>
        <v>　　－　　</v>
      </c>
      <c r="E15" s="14">
        <v>0</v>
      </c>
      <c r="F15" s="14">
        <v>0</v>
      </c>
      <c r="G15" s="15" t="str">
        <f>IF(OR(E15=0,F15=0),"　　－　　",ROUND(E15/F15*100,1))</f>
        <v>　　－　　</v>
      </c>
      <c r="H15" s="14">
        <v>127962105</v>
      </c>
      <c r="I15" s="14">
        <v>125293313</v>
      </c>
      <c r="J15" s="16">
        <f>IF(OR(H15=0,I15=0),"　　－　　",ROUND(H15/I15*100,1))</f>
        <v>102.1</v>
      </c>
      <c r="K15" s="11">
        <f>+B15+E15+H15</f>
        <v>127962105</v>
      </c>
      <c r="L15" s="17">
        <f>+C15+F15+I15</f>
        <v>125293313</v>
      </c>
      <c r="M15" s="16">
        <f>IF(OR(K15=0,L15=0),"　　－　　",ROUND(K15/L15*100,1))</f>
        <v>102.1</v>
      </c>
      <c r="N15" s="5"/>
    </row>
    <row r="16" spans="1:13" ht="16.5" customHeight="1">
      <c r="A16" s="13" t="s">
        <v>26</v>
      </c>
      <c r="B16" s="14">
        <v>24920003</v>
      </c>
      <c r="C16" s="14">
        <v>24638880</v>
      </c>
      <c r="D16" s="15">
        <f t="shared" si="0"/>
        <v>101.1</v>
      </c>
      <c r="E16" s="14">
        <v>583913</v>
      </c>
      <c r="F16" s="14">
        <v>423339</v>
      </c>
      <c r="G16" s="15">
        <f t="shared" si="1"/>
        <v>137.9</v>
      </c>
      <c r="H16" s="14">
        <v>82934641</v>
      </c>
      <c r="I16" s="14">
        <v>90519432</v>
      </c>
      <c r="J16" s="16">
        <f t="shared" si="2"/>
        <v>91.6</v>
      </c>
      <c r="K16" s="21">
        <f t="shared" si="3"/>
        <v>108438557</v>
      </c>
      <c r="L16" s="17">
        <f t="shared" si="3"/>
        <v>115581651</v>
      </c>
      <c r="M16" s="16">
        <f t="shared" si="4"/>
        <v>93.8</v>
      </c>
    </row>
    <row r="17" spans="1:14" ht="16.5" customHeight="1">
      <c r="A17" s="13" t="s">
        <v>27</v>
      </c>
      <c r="B17" s="14">
        <v>98127110</v>
      </c>
      <c r="C17" s="14">
        <v>103662673</v>
      </c>
      <c r="D17" s="15">
        <f>IF(OR(B17=0,C17=0),"　　－　　",ROUND(B17/C17*100,1))</f>
        <v>94.7</v>
      </c>
      <c r="E17" s="14">
        <v>0</v>
      </c>
      <c r="F17" s="14">
        <v>0</v>
      </c>
      <c r="G17" s="15" t="str">
        <f>IF(OR(E17=0,F17=0),"　　－　　",ROUND(E17/F17*100,1))</f>
        <v>　　－　　</v>
      </c>
      <c r="H17" s="14">
        <v>0</v>
      </c>
      <c r="I17" s="14">
        <v>0</v>
      </c>
      <c r="J17" s="16" t="str">
        <f>IF(OR(H17=0,I17=0),"　　－　　",ROUND(H17/I17*100,1))</f>
        <v>　　－　　</v>
      </c>
      <c r="K17" s="11">
        <f t="shared" si="3"/>
        <v>98127110</v>
      </c>
      <c r="L17" s="17">
        <f t="shared" si="3"/>
        <v>103662673</v>
      </c>
      <c r="M17" s="16">
        <f>IF(OR(K17=0,L17=0),"　　－　　",ROUND(K17/L17*100,1))</f>
        <v>94.7</v>
      </c>
      <c r="N17" s="5"/>
    </row>
    <row r="18" spans="1:14" ht="16.5" customHeight="1">
      <c r="A18" s="13" t="s">
        <v>28</v>
      </c>
      <c r="B18" s="14">
        <v>16676176</v>
      </c>
      <c r="C18" s="14">
        <v>16117666</v>
      </c>
      <c r="D18" s="15">
        <f t="shared" si="0"/>
        <v>103.5</v>
      </c>
      <c r="E18" s="14">
        <v>472199</v>
      </c>
      <c r="F18" s="14">
        <v>377702</v>
      </c>
      <c r="G18" s="15">
        <f t="shared" si="1"/>
        <v>125</v>
      </c>
      <c r="H18" s="14">
        <v>82093827</v>
      </c>
      <c r="I18" s="14">
        <v>85692482</v>
      </c>
      <c r="J18" s="16">
        <f t="shared" si="2"/>
        <v>95.8</v>
      </c>
      <c r="K18" s="11">
        <f t="shared" si="3"/>
        <v>99242202</v>
      </c>
      <c r="L18" s="17">
        <f t="shared" si="3"/>
        <v>102187850</v>
      </c>
      <c r="M18" s="16">
        <f t="shared" si="4"/>
        <v>97.1</v>
      </c>
      <c r="N18" s="5"/>
    </row>
    <row r="19" spans="1:14" ht="16.5" customHeight="1">
      <c r="A19" s="13" t="s">
        <v>29</v>
      </c>
      <c r="B19" s="14">
        <v>12743762</v>
      </c>
      <c r="C19" s="14">
        <v>11441394</v>
      </c>
      <c r="D19" s="15">
        <f t="shared" si="0"/>
        <v>111.4</v>
      </c>
      <c r="E19" s="14">
        <v>0</v>
      </c>
      <c r="F19" s="14">
        <v>0</v>
      </c>
      <c r="G19" s="15" t="str">
        <f t="shared" si="1"/>
        <v>　　－　　</v>
      </c>
      <c r="H19" s="14">
        <v>74639230</v>
      </c>
      <c r="I19" s="14">
        <v>74156131</v>
      </c>
      <c r="J19" s="16">
        <f t="shared" si="2"/>
        <v>100.7</v>
      </c>
      <c r="K19" s="11">
        <f t="shared" si="3"/>
        <v>87382992</v>
      </c>
      <c r="L19" s="17">
        <f t="shared" si="3"/>
        <v>85597525</v>
      </c>
      <c r="M19" s="16">
        <f t="shared" si="4"/>
        <v>102.1</v>
      </c>
      <c r="N19" s="5"/>
    </row>
    <row r="20" spans="1:14" ht="16.5" customHeight="1">
      <c r="A20" s="13" t="s">
        <v>30</v>
      </c>
      <c r="B20" s="14">
        <v>2689493</v>
      </c>
      <c r="C20" s="14">
        <v>3019204</v>
      </c>
      <c r="D20" s="15">
        <f t="shared" si="0"/>
        <v>89.1</v>
      </c>
      <c r="E20" s="14">
        <v>0</v>
      </c>
      <c r="F20" s="14">
        <v>0</v>
      </c>
      <c r="G20" s="15" t="str">
        <f t="shared" si="1"/>
        <v>　　－　　</v>
      </c>
      <c r="H20" s="14">
        <v>83819187</v>
      </c>
      <c r="I20" s="14">
        <v>77452093</v>
      </c>
      <c r="J20" s="16">
        <f t="shared" si="2"/>
        <v>108.2</v>
      </c>
      <c r="K20" s="11">
        <f aca="true" t="shared" si="5" ref="K20:L27">+B20+E20+H20</f>
        <v>86508680</v>
      </c>
      <c r="L20" s="17">
        <f t="shared" si="5"/>
        <v>80471297</v>
      </c>
      <c r="M20" s="16">
        <f t="shared" si="4"/>
        <v>107.5</v>
      </c>
      <c r="N20" s="5"/>
    </row>
    <row r="21" spans="1:14" ht="16.5" customHeight="1">
      <c r="A21" s="13" t="s">
        <v>31</v>
      </c>
      <c r="B21" s="14">
        <v>27256821</v>
      </c>
      <c r="C21" s="14">
        <v>25777727</v>
      </c>
      <c r="D21" s="15">
        <f>IF(OR(B21=0,C21=0),"　　－　　",ROUND(B21/C21*100,1))</f>
        <v>105.7</v>
      </c>
      <c r="E21" s="14">
        <v>146649</v>
      </c>
      <c r="F21" s="14">
        <v>97263</v>
      </c>
      <c r="G21" s="15">
        <f>IF(OR(E21=0,F21=0),"　　－　　",ROUND(E21/F21*100,1))</f>
        <v>150.8</v>
      </c>
      <c r="H21" s="14">
        <v>46236034</v>
      </c>
      <c r="I21" s="14">
        <v>45104584</v>
      </c>
      <c r="J21" s="16">
        <f>IF(OR(H21=0,I21=0),"　　－　　",ROUND(H21/I21*100,1))</f>
        <v>102.5</v>
      </c>
      <c r="K21" s="11">
        <f t="shared" si="5"/>
        <v>73639504</v>
      </c>
      <c r="L21" s="17">
        <f t="shared" si="5"/>
        <v>70979574</v>
      </c>
      <c r="M21" s="16">
        <f>IF(OR(K21=0,L21=0),"　　－　　",ROUND(K21/L21*100,1))</f>
        <v>103.7</v>
      </c>
      <c r="N21" s="5"/>
    </row>
    <row r="22" spans="1:14" ht="16.5" customHeight="1">
      <c r="A22" s="13" t="s">
        <v>32</v>
      </c>
      <c r="B22" s="14">
        <v>21010407</v>
      </c>
      <c r="C22" s="14">
        <v>19911162</v>
      </c>
      <c r="D22" s="15">
        <f t="shared" si="0"/>
        <v>105.5</v>
      </c>
      <c r="E22" s="14">
        <v>1476960</v>
      </c>
      <c r="F22" s="14">
        <v>1474553</v>
      </c>
      <c r="G22" s="15">
        <f t="shared" si="1"/>
        <v>100.2</v>
      </c>
      <c r="H22" s="14">
        <v>43028953</v>
      </c>
      <c r="I22" s="14">
        <v>41065375</v>
      </c>
      <c r="J22" s="16">
        <f t="shared" si="2"/>
        <v>104.8</v>
      </c>
      <c r="K22" s="11">
        <f t="shared" si="5"/>
        <v>65516320</v>
      </c>
      <c r="L22" s="22">
        <f t="shared" si="5"/>
        <v>62451090</v>
      </c>
      <c r="M22" s="16">
        <f t="shared" si="4"/>
        <v>104.9</v>
      </c>
      <c r="N22" s="5"/>
    </row>
    <row r="23" spans="1:13" ht="16.5" customHeight="1">
      <c r="A23" s="23" t="s">
        <v>4</v>
      </c>
      <c r="B23" s="24">
        <v>51459400</v>
      </c>
      <c r="C23" s="24">
        <v>45161210</v>
      </c>
      <c r="D23" s="16">
        <f t="shared" si="0"/>
        <v>113.9</v>
      </c>
      <c r="E23" s="24">
        <v>241080</v>
      </c>
      <c r="F23" s="24">
        <v>229843</v>
      </c>
      <c r="G23" s="25">
        <f t="shared" si="1"/>
        <v>104.9</v>
      </c>
      <c r="H23" s="24">
        <v>14495642</v>
      </c>
      <c r="I23" s="24">
        <v>13628190</v>
      </c>
      <c r="J23" s="16">
        <f t="shared" si="2"/>
        <v>106.4</v>
      </c>
      <c r="K23" s="11">
        <f t="shared" si="5"/>
        <v>66196122</v>
      </c>
      <c r="L23" s="17">
        <f t="shared" si="5"/>
        <v>59019243</v>
      </c>
      <c r="M23" s="16">
        <f t="shared" si="4"/>
        <v>112.2</v>
      </c>
    </row>
    <row r="24" spans="1:14" ht="16.5" customHeight="1">
      <c r="A24" s="20" t="s">
        <v>33</v>
      </c>
      <c r="B24" s="14">
        <v>13566203</v>
      </c>
      <c r="C24" s="14">
        <v>12372135</v>
      </c>
      <c r="D24" s="15">
        <f t="shared" si="0"/>
        <v>109.7</v>
      </c>
      <c r="E24" s="14">
        <v>0</v>
      </c>
      <c r="F24" s="14">
        <v>0</v>
      </c>
      <c r="G24" s="15" t="str">
        <f t="shared" si="1"/>
        <v>　　－　　</v>
      </c>
      <c r="H24" s="14">
        <v>46718905</v>
      </c>
      <c r="I24" s="14">
        <v>43478145</v>
      </c>
      <c r="J24" s="16">
        <f t="shared" si="2"/>
        <v>107.5</v>
      </c>
      <c r="K24" s="11">
        <f t="shared" si="5"/>
        <v>60285108</v>
      </c>
      <c r="L24" s="17">
        <f t="shared" si="5"/>
        <v>55850280</v>
      </c>
      <c r="M24" s="16">
        <f t="shared" si="4"/>
        <v>107.9</v>
      </c>
      <c r="N24" s="5"/>
    </row>
    <row r="25" spans="1:14" ht="16.5" customHeight="1">
      <c r="A25" s="20" t="s">
        <v>34</v>
      </c>
      <c r="B25" s="14">
        <v>23798269</v>
      </c>
      <c r="C25" s="14">
        <v>21085791</v>
      </c>
      <c r="D25" s="15">
        <f t="shared" si="0"/>
        <v>112.9</v>
      </c>
      <c r="E25" s="14">
        <v>236220</v>
      </c>
      <c r="F25" s="14">
        <v>273325</v>
      </c>
      <c r="G25" s="15">
        <f t="shared" si="1"/>
        <v>86.4</v>
      </c>
      <c r="H25" s="14">
        <v>33148208</v>
      </c>
      <c r="I25" s="14">
        <v>32610591</v>
      </c>
      <c r="J25" s="16">
        <f t="shared" si="2"/>
        <v>101.6</v>
      </c>
      <c r="K25" s="11">
        <f t="shared" si="5"/>
        <v>57182697</v>
      </c>
      <c r="L25" s="17">
        <f t="shared" si="5"/>
        <v>53969707</v>
      </c>
      <c r="M25" s="16">
        <f t="shared" si="4"/>
        <v>106</v>
      </c>
      <c r="N25" s="5"/>
    </row>
    <row r="26" spans="1:14" ht="16.5" customHeight="1">
      <c r="A26" s="20" t="s">
        <v>35</v>
      </c>
      <c r="B26" s="14">
        <v>10751761</v>
      </c>
      <c r="C26" s="14">
        <v>9099448</v>
      </c>
      <c r="D26" s="15">
        <f t="shared" si="0"/>
        <v>118.2</v>
      </c>
      <c r="E26" s="14">
        <v>0</v>
      </c>
      <c r="F26" s="14">
        <v>0</v>
      </c>
      <c r="G26" s="15" t="str">
        <f t="shared" si="1"/>
        <v>　　－　　</v>
      </c>
      <c r="H26" s="14">
        <v>47010547</v>
      </c>
      <c r="I26" s="14">
        <v>43772222</v>
      </c>
      <c r="J26" s="16">
        <f t="shared" si="2"/>
        <v>107.4</v>
      </c>
      <c r="K26" s="11">
        <f>+B26+E26+H26</f>
        <v>57762308</v>
      </c>
      <c r="L26" s="17">
        <f>+C26+F26+I26</f>
        <v>52871670</v>
      </c>
      <c r="M26" s="16">
        <f t="shared" si="4"/>
        <v>109.3</v>
      </c>
      <c r="N26" s="5"/>
    </row>
    <row r="27" spans="1:13" ht="16.5" customHeight="1">
      <c r="A27" s="20" t="s">
        <v>36</v>
      </c>
      <c r="B27" s="14">
        <v>47384755</v>
      </c>
      <c r="C27" s="14">
        <v>43959792</v>
      </c>
      <c r="D27" s="15">
        <f t="shared" si="0"/>
        <v>107.8</v>
      </c>
      <c r="E27" s="14">
        <v>0</v>
      </c>
      <c r="F27" s="14">
        <v>0</v>
      </c>
      <c r="G27" s="15" t="str">
        <f t="shared" si="1"/>
        <v>　　－　　</v>
      </c>
      <c r="H27" s="14">
        <v>5077484</v>
      </c>
      <c r="I27" s="14">
        <v>5091008</v>
      </c>
      <c r="J27" s="16">
        <f t="shared" si="2"/>
        <v>99.7</v>
      </c>
      <c r="K27" s="21">
        <f t="shared" si="5"/>
        <v>52462239</v>
      </c>
      <c r="L27" s="17">
        <f t="shared" si="5"/>
        <v>49050800</v>
      </c>
      <c r="M27" s="16">
        <f t="shared" si="4"/>
        <v>107</v>
      </c>
    </row>
    <row r="28" spans="1:14" ht="16.5" customHeight="1">
      <c r="A28" s="13" t="s">
        <v>37</v>
      </c>
      <c r="B28" s="14">
        <v>11885269</v>
      </c>
      <c r="C28" s="14">
        <v>12022189</v>
      </c>
      <c r="D28" s="15">
        <f t="shared" si="0"/>
        <v>98.9</v>
      </c>
      <c r="E28" s="14">
        <v>127420</v>
      </c>
      <c r="F28" s="14">
        <v>130380</v>
      </c>
      <c r="G28" s="15">
        <f t="shared" si="1"/>
        <v>97.7</v>
      </c>
      <c r="H28" s="14">
        <v>33276714</v>
      </c>
      <c r="I28" s="14">
        <v>34836833</v>
      </c>
      <c r="J28" s="16">
        <f t="shared" si="2"/>
        <v>95.5</v>
      </c>
      <c r="K28" s="11">
        <f>+B28+E28+H28</f>
        <v>45289403</v>
      </c>
      <c r="L28" s="17">
        <f>+C28+F28+I28</f>
        <v>46989402</v>
      </c>
      <c r="M28" s="16">
        <f t="shared" si="4"/>
        <v>96.4</v>
      </c>
      <c r="N28" s="5"/>
    </row>
    <row r="29" spans="1:14" ht="16.5" customHeight="1">
      <c r="A29" s="13" t="s">
        <v>38</v>
      </c>
      <c r="B29" s="14">
        <v>9401965</v>
      </c>
      <c r="C29" s="14">
        <v>8904300</v>
      </c>
      <c r="D29" s="15">
        <f t="shared" si="0"/>
        <v>105.6</v>
      </c>
      <c r="E29" s="14">
        <v>139834</v>
      </c>
      <c r="F29" s="14">
        <v>101565</v>
      </c>
      <c r="G29" s="15">
        <f t="shared" si="1"/>
        <v>137.7</v>
      </c>
      <c r="H29" s="14">
        <v>37440311</v>
      </c>
      <c r="I29" s="14">
        <v>36838183</v>
      </c>
      <c r="J29" s="16">
        <f t="shared" si="2"/>
        <v>101.6</v>
      </c>
      <c r="K29" s="11">
        <f>+B29+E29+H29</f>
        <v>46982110</v>
      </c>
      <c r="L29" s="17">
        <f>+C29+F29+I29</f>
        <v>45844048</v>
      </c>
      <c r="M29" s="16">
        <f t="shared" si="4"/>
        <v>102.5</v>
      </c>
      <c r="N29" s="5"/>
    </row>
    <row r="30" spans="1:14" ht="16.5" customHeight="1">
      <c r="A30" s="37" t="s">
        <v>7</v>
      </c>
      <c r="B30" s="39">
        <f>SUM(B4:B29)</f>
        <v>2304912274</v>
      </c>
      <c r="C30" s="39">
        <f>SUM(C4:C29)</f>
        <v>2163035144</v>
      </c>
      <c r="D30" s="40">
        <f>IF(OR(B30=0,C30=0),"　　－　　",ROUND(B30/C30*100,1))</f>
        <v>106.6</v>
      </c>
      <c r="E30" s="39">
        <f>SUM(E4:E29)</f>
        <v>27231615</v>
      </c>
      <c r="F30" s="39">
        <f>SUM(F4:F29)</f>
        <v>26006159</v>
      </c>
      <c r="G30" s="40">
        <f>IF(OR(E30=0,F30=0),"　　－　　",ROUND(E30/F30*100,1))</f>
        <v>104.7</v>
      </c>
      <c r="H30" s="39">
        <f>SUM(H4:H29)</f>
        <v>2923790514</v>
      </c>
      <c r="I30" s="39">
        <f>SUM(I4:I29)</f>
        <v>2915417924</v>
      </c>
      <c r="J30" s="40">
        <f>IF(OR(H30=0,I30=0),"　　－　　",ROUND(H30/I30*100,1))</f>
        <v>100.3</v>
      </c>
      <c r="K30" s="41">
        <f>SUM(K4:K29)</f>
        <v>5255934403</v>
      </c>
      <c r="L30" s="39">
        <f>SUM(L4:L29)</f>
        <v>5104459227</v>
      </c>
      <c r="M30" s="40">
        <f>IF(OR(K30=0,L30=0),"　　－　　",ROUND(K30/L30*100,1))</f>
        <v>103</v>
      </c>
      <c r="N30" s="5"/>
    </row>
    <row r="31" spans="1:13" ht="16.5" customHeight="1">
      <c r="A31" s="20" t="s">
        <v>39</v>
      </c>
      <c r="B31" s="14">
        <v>50460841</v>
      </c>
      <c r="C31" s="14">
        <v>45035740</v>
      </c>
      <c r="D31" s="15">
        <f aca="true" t="shared" si="6" ref="D31:D54">IF(OR(B31=0,C31=0),"　　－　　",ROUND(B31/C31*100,1))</f>
        <v>112</v>
      </c>
      <c r="E31" s="14">
        <v>0</v>
      </c>
      <c r="F31" s="14">
        <v>0</v>
      </c>
      <c r="G31" s="15" t="str">
        <f aca="true" t="shared" si="7" ref="G31:G54">IF(OR(E31=0,F31=0),"　　－　　",ROUND(E31/F31*100,1))</f>
        <v>　　－　　</v>
      </c>
      <c r="H31" s="14">
        <v>0</v>
      </c>
      <c r="I31" s="14">
        <v>0</v>
      </c>
      <c r="J31" s="16" t="str">
        <f aca="true" t="shared" si="8" ref="J31:J54">IF(OR(H31=0,I31=0),"　　－　　",ROUND(H31/I31*100,1))</f>
        <v>　　－　　</v>
      </c>
      <c r="K31" s="21">
        <f aca="true" t="shared" si="9" ref="K31:L54">+B31+E31+H31</f>
        <v>50460841</v>
      </c>
      <c r="L31" s="17">
        <f t="shared" si="9"/>
        <v>45035740</v>
      </c>
      <c r="M31" s="16">
        <f aca="true" t="shared" si="10" ref="M31:M54">IF(OR(K31=0,L31=0),"　　－　　",ROUND(K31/L31*100,1))</f>
        <v>112</v>
      </c>
    </row>
    <row r="32" spans="1:13" ht="16.5" customHeight="1">
      <c r="A32" s="20" t="s">
        <v>40</v>
      </c>
      <c r="B32" s="14">
        <v>40410046</v>
      </c>
      <c r="C32" s="14">
        <v>36380374</v>
      </c>
      <c r="D32" s="15">
        <f t="shared" si="6"/>
        <v>111.1</v>
      </c>
      <c r="E32" s="14">
        <v>249433</v>
      </c>
      <c r="F32" s="14">
        <v>362638</v>
      </c>
      <c r="G32" s="15">
        <f t="shared" si="7"/>
        <v>68.8</v>
      </c>
      <c r="H32" s="14">
        <v>4468240</v>
      </c>
      <c r="I32" s="14">
        <v>3540403</v>
      </c>
      <c r="J32" s="16">
        <f t="shared" si="8"/>
        <v>126.2</v>
      </c>
      <c r="K32" s="21">
        <f t="shared" si="9"/>
        <v>45127719</v>
      </c>
      <c r="L32" s="17">
        <f t="shared" si="9"/>
        <v>40283415</v>
      </c>
      <c r="M32" s="16">
        <f t="shared" si="10"/>
        <v>112</v>
      </c>
    </row>
    <row r="33" spans="1:13" ht="16.5" customHeight="1">
      <c r="A33" s="20" t="s">
        <v>41</v>
      </c>
      <c r="B33" s="24">
        <v>32369062</v>
      </c>
      <c r="C33" s="24">
        <v>29728981</v>
      </c>
      <c r="D33" s="15">
        <f t="shared" si="6"/>
        <v>108.9</v>
      </c>
      <c r="E33" s="24">
        <v>0</v>
      </c>
      <c r="F33" s="24">
        <v>0</v>
      </c>
      <c r="G33" s="15" t="str">
        <f t="shared" si="7"/>
        <v>　　－　　</v>
      </c>
      <c r="H33" s="24">
        <v>2800736</v>
      </c>
      <c r="I33" s="24">
        <v>2854091</v>
      </c>
      <c r="J33" s="16">
        <f t="shared" si="8"/>
        <v>98.1</v>
      </c>
      <c r="K33" s="21">
        <f t="shared" si="9"/>
        <v>35169798</v>
      </c>
      <c r="L33" s="17">
        <f t="shared" si="9"/>
        <v>32583072</v>
      </c>
      <c r="M33" s="16">
        <f t="shared" si="10"/>
        <v>107.9</v>
      </c>
    </row>
    <row r="34" spans="1:13" ht="16.5" customHeight="1">
      <c r="A34" s="20" t="s">
        <v>42</v>
      </c>
      <c r="B34" s="14">
        <v>33066546</v>
      </c>
      <c r="C34" s="14">
        <v>30367660</v>
      </c>
      <c r="D34" s="15">
        <f t="shared" si="6"/>
        <v>108.9</v>
      </c>
      <c r="E34" s="14">
        <v>0</v>
      </c>
      <c r="F34" s="14">
        <v>0</v>
      </c>
      <c r="G34" s="15" t="str">
        <f t="shared" si="7"/>
        <v>　　－　　</v>
      </c>
      <c r="H34" s="14">
        <v>2212983</v>
      </c>
      <c r="I34" s="14">
        <v>2213868</v>
      </c>
      <c r="J34" s="16">
        <f t="shared" si="8"/>
        <v>100</v>
      </c>
      <c r="K34" s="21">
        <f t="shared" si="9"/>
        <v>35279529</v>
      </c>
      <c r="L34" s="17">
        <f t="shared" si="9"/>
        <v>32581528</v>
      </c>
      <c r="M34" s="16">
        <f t="shared" si="10"/>
        <v>108.3</v>
      </c>
    </row>
    <row r="35" spans="1:13" ht="16.5" customHeight="1">
      <c r="A35" s="13" t="s">
        <v>43</v>
      </c>
      <c r="B35" s="14">
        <v>2062458</v>
      </c>
      <c r="C35" s="14">
        <v>2080140</v>
      </c>
      <c r="D35" s="15">
        <f t="shared" si="6"/>
        <v>99.1</v>
      </c>
      <c r="E35" s="14">
        <v>0</v>
      </c>
      <c r="F35" s="14">
        <v>0</v>
      </c>
      <c r="G35" s="15" t="str">
        <f t="shared" si="7"/>
        <v>　　－　　</v>
      </c>
      <c r="H35" s="14">
        <v>29526726</v>
      </c>
      <c r="I35" s="14">
        <v>31561324</v>
      </c>
      <c r="J35" s="16">
        <f t="shared" si="8"/>
        <v>93.6</v>
      </c>
      <c r="K35" s="21">
        <f t="shared" si="9"/>
        <v>31589184</v>
      </c>
      <c r="L35" s="17">
        <f t="shared" si="9"/>
        <v>33641464</v>
      </c>
      <c r="M35" s="16">
        <f t="shared" si="10"/>
        <v>93.9</v>
      </c>
    </row>
    <row r="36" spans="1:13" ht="16.5" customHeight="1">
      <c r="A36" s="20" t="s">
        <v>44</v>
      </c>
      <c r="B36" s="14">
        <v>6995037</v>
      </c>
      <c r="C36" s="14">
        <v>6498954</v>
      </c>
      <c r="D36" s="15">
        <f t="shared" si="6"/>
        <v>107.6</v>
      </c>
      <c r="E36" s="14">
        <v>1138874</v>
      </c>
      <c r="F36" s="14">
        <v>1015328</v>
      </c>
      <c r="G36" s="15">
        <f t="shared" si="7"/>
        <v>112.2</v>
      </c>
      <c r="H36" s="14">
        <v>24663196</v>
      </c>
      <c r="I36" s="14">
        <v>24946157</v>
      </c>
      <c r="J36" s="16">
        <f t="shared" si="8"/>
        <v>98.9</v>
      </c>
      <c r="K36" s="21">
        <f t="shared" si="9"/>
        <v>32797107</v>
      </c>
      <c r="L36" s="17">
        <f t="shared" si="9"/>
        <v>32460439</v>
      </c>
      <c r="M36" s="16">
        <f t="shared" si="10"/>
        <v>101</v>
      </c>
    </row>
    <row r="37" spans="1:13" ht="16.5" customHeight="1">
      <c r="A37" s="13" t="s">
        <v>45</v>
      </c>
      <c r="B37" s="14">
        <v>28909961</v>
      </c>
      <c r="C37" s="14">
        <v>28834674</v>
      </c>
      <c r="D37" s="15">
        <f t="shared" si="6"/>
        <v>100.3</v>
      </c>
      <c r="E37" s="14">
        <v>0</v>
      </c>
      <c r="F37" s="14">
        <v>0</v>
      </c>
      <c r="G37" s="15" t="str">
        <f t="shared" si="7"/>
        <v>　　－　　</v>
      </c>
      <c r="H37" s="14">
        <v>0</v>
      </c>
      <c r="I37" s="14">
        <v>0</v>
      </c>
      <c r="J37" s="16" t="str">
        <f t="shared" si="8"/>
        <v>　　－　　</v>
      </c>
      <c r="K37" s="21">
        <f t="shared" si="9"/>
        <v>28909961</v>
      </c>
      <c r="L37" s="17">
        <f t="shared" si="9"/>
        <v>28834674</v>
      </c>
      <c r="M37" s="16">
        <f t="shared" si="10"/>
        <v>100.3</v>
      </c>
    </row>
    <row r="38" spans="1:13" ht="16.5" customHeight="1">
      <c r="A38" s="20" t="s">
        <v>46</v>
      </c>
      <c r="B38" s="14">
        <v>2911770</v>
      </c>
      <c r="C38" s="14">
        <v>2765746</v>
      </c>
      <c r="D38" s="15">
        <f t="shared" si="6"/>
        <v>105.3</v>
      </c>
      <c r="E38" s="14">
        <v>0</v>
      </c>
      <c r="F38" s="14">
        <v>0</v>
      </c>
      <c r="G38" s="15" t="str">
        <f t="shared" si="7"/>
        <v>　　－　　</v>
      </c>
      <c r="H38" s="14">
        <v>26186809</v>
      </c>
      <c r="I38" s="14">
        <v>27334344</v>
      </c>
      <c r="J38" s="16">
        <f t="shared" si="8"/>
        <v>95.8</v>
      </c>
      <c r="K38" s="21">
        <f t="shared" si="9"/>
        <v>29098579</v>
      </c>
      <c r="L38" s="17">
        <f t="shared" si="9"/>
        <v>30100090</v>
      </c>
      <c r="M38" s="16">
        <f t="shared" si="10"/>
        <v>96.7</v>
      </c>
    </row>
    <row r="39" spans="1:13" ht="16.5" customHeight="1">
      <c r="A39" s="20" t="s">
        <v>47</v>
      </c>
      <c r="B39" s="14">
        <v>2332435</v>
      </c>
      <c r="C39" s="14">
        <v>2238151</v>
      </c>
      <c r="D39" s="15">
        <f t="shared" si="6"/>
        <v>104.2</v>
      </c>
      <c r="E39" s="14">
        <v>228931</v>
      </c>
      <c r="F39" s="14">
        <v>156724</v>
      </c>
      <c r="G39" s="15">
        <f t="shared" si="7"/>
        <v>146.1</v>
      </c>
      <c r="H39" s="14">
        <v>29531442</v>
      </c>
      <c r="I39" s="14">
        <v>27407066</v>
      </c>
      <c r="J39" s="16">
        <f t="shared" si="8"/>
        <v>107.8</v>
      </c>
      <c r="K39" s="21">
        <f t="shared" si="9"/>
        <v>32092808</v>
      </c>
      <c r="L39" s="17">
        <f t="shared" si="9"/>
        <v>29801941</v>
      </c>
      <c r="M39" s="16">
        <f t="shared" si="10"/>
        <v>107.7</v>
      </c>
    </row>
    <row r="40" spans="1:13" ht="16.5" customHeight="1">
      <c r="A40" s="28" t="s">
        <v>48</v>
      </c>
      <c r="B40" s="14">
        <v>6618989</v>
      </c>
      <c r="C40" s="14">
        <v>6837502</v>
      </c>
      <c r="D40" s="15">
        <f t="shared" si="6"/>
        <v>96.8</v>
      </c>
      <c r="E40" s="14">
        <v>0</v>
      </c>
      <c r="F40" s="14">
        <v>0</v>
      </c>
      <c r="G40" s="15" t="str">
        <f t="shared" si="7"/>
        <v>　　－　　</v>
      </c>
      <c r="H40" s="14">
        <v>18001344</v>
      </c>
      <c r="I40" s="14">
        <v>20352723</v>
      </c>
      <c r="J40" s="16">
        <f t="shared" si="8"/>
        <v>88.4</v>
      </c>
      <c r="K40" s="21">
        <f t="shared" si="9"/>
        <v>24620333</v>
      </c>
      <c r="L40" s="17">
        <f t="shared" si="9"/>
        <v>27190225</v>
      </c>
      <c r="M40" s="16">
        <f t="shared" si="10"/>
        <v>90.5</v>
      </c>
    </row>
    <row r="41" spans="1:13" ht="16.5" customHeight="1">
      <c r="A41" s="20" t="s">
        <v>49</v>
      </c>
      <c r="B41" s="14">
        <v>27412395</v>
      </c>
      <c r="C41" s="14">
        <v>25409946</v>
      </c>
      <c r="D41" s="15">
        <f t="shared" si="6"/>
        <v>107.9</v>
      </c>
      <c r="E41" s="14">
        <v>0</v>
      </c>
      <c r="F41" s="14">
        <v>0</v>
      </c>
      <c r="G41" s="15" t="str">
        <f t="shared" si="7"/>
        <v>　　－　　</v>
      </c>
      <c r="H41" s="14">
        <v>702990</v>
      </c>
      <c r="I41" s="14">
        <v>889137</v>
      </c>
      <c r="J41" s="16">
        <f t="shared" si="8"/>
        <v>79.1</v>
      </c>
      <c r="K41" s="21">
        <f t="shared" si="9"/>
        <v>28115385</v>
      </c>
      <c r="L41" s="17">
        <f t="shared" si="9"/>
        <v>26299083</v>
      </c>
      <c r="M41" s="16">
        <f t="shared" si="10"/>
        <v>106.9</v>
      </c>
    </row>
    <row r="42" spans="1:13" ht="16.5" customHeight="1">
      <c r="A42" s="20" t="s">
        <v>50</v>
      </c>
      <c r="B42" s="14">
        <v>5656790</v>
      </c>
      <c r="C42" s="14">
        <v>5173260</v>
      </c>
      <c r="D42" s="15">
        <f t="shared" si="6"/>
        <v>109.3</v>
      </c>
      <c r="E42" s="14">
        <v>9551</v>
      </c>
      <c r="F42" s="14">
        <v>7948</v>
      </c>
      <c r="G42" s="15">
        <f t="shared" si="7"/>
        <v>120.2</v>
      </c>
      <c r="H42" s="14">
        <v>20377452</v>
      </c>
      <c r="I42" s="14">
        <v>19707988</v>
      </c>
      <c r="J42" s="16">
        <f t="shared" si="8"/>
        <v>103.4</v>
      </c>
      <c r="K42" s="21">
        <f t="shared" si="9"/>
        <v>26043793</v>
      </c>
      <c r="L42" s="17">
        <f t="shared" si="9"/>
        <v>24889196</v>
      </c>
      <c r="M42" s="16">
        <f t="shared" si="10"/>
        <v>104.6</v>
      </c>
    </row>
    <row r="43" spans="1:13" ht="16.5" customHeight="1">
      <c r="A43" s="20" t="s">
        <v>51</v>
      </c>
      <c r="B43" s="14">
        <v>1953666</v>
      </c>
      <c r="C43" s="14">
        <v>3068061</v>
      </c>
      <c r="D43" s="15">
        <f t="shared" si="6"/>
        <v>63.7</v>
      </c>
      <c r="E43" s="14">
        <v>0</v>
      </c>
      <c r="F43" s="14">
        <v>0</v>
      </c>
      <c r="G43" s="15" t="str">
        <f t="shared" si="7"/>
        <v>　　－　　</v>
      </c>
      <c r="H43" s="14">
        <v>14370694</v>
      </c>
      <c r="I43" s="14">
        <v>20198096</v>
      </c>
      <c r="J43" s="16">
        <f t="shared" si="8"/>
        <v>71.1</v>
      </c>
      <c r="K43" s="21">
        <f t="shared" si="9"/>
        <v>16324360</v>
      </c>
      <c r="L43" s="17">
        <f t="shared" si="9"/>
        <v>23266157</v>
      </c>
      <c r="M43" s="16">
        <f t="shared" si="10"/>
        <v>70.2</v>
      </c>
    </row>
    <row r="44" spans="1:13" ht="16.5" customHeight="1">
      <c r="A44" s="20" t="s">
        <v>52</v>
      </c>
      <c r="B44" s="14">
        <v>7963181</v>
      </c>
      <c r="C44" s="14">
        <v>9348458</v>
      </c>
      <c r="D44" s="15">
        <f t="shared" si="6"/>
        <v>85.2</v>
      </c>
      <c r="E44" s="14">
        <v>1304013</v>
      </c>
      <c r="F44" s="14">
        <v>1273302</v>
      </c>
      <c r="G44" s="15">
        <f t="shared" si="7"/>
        <v>102.4</v>
      </c>
      <c r="H44" s="14">
        <v>12059429</v>
      </c>
      <c r="I44" s="14">
        <v>11244540</v>
      </c>
      <c r="J44" s="16">
        <f t="shared" si="8"/>
        <v>107.2</v>
      </c>
      <c r="K44" s="21">
        <f t="shared" si="9"/>
        <v>21326623</v>
      </c>
      <c r="L44" s="17">
        <f t="shared" si="9"/>
        <v>21866300</v>
      </c>
      <c r="M44" s="16">
        <f t="shared" si="10"/>
        <v>97.5</v>
      </c>
    </row>
    <row r="45" spans="1:14" ht="16.5" customHeight="1">
      <c r="A45" s="20" t="s">
        <v>53</v>
      </c>
      <c r="B45" s="14">
        <v>19381503</v>
      </c>
      <c r="C45" s="14">
        <v>18764857</v>
      </c>
      <c r="D45" s="15">
        <f t="shared" si="6"/>
        <v>103.3</v>
      </c>
      <c r="E45" s="14">
        <v>0</v>
      </c>
      <c r="F45" s="14">
        <v>0</v>
      </c>
      <c r="G45" s="15" t="str">
        <f t="shared" si="7"/>
        <v>　　－　　</v>
      </c>
      <c r="H45" s="14">
        <v>1170270</v>
      </c>
      <c r="I45" s="14">
        <v>1290820</v>
      </c>
      <c r="J45" s="16">
        <f t="shared" si="8"/>
        <v>90.7</v>
      </c>
      <c r="K45" s="11">
        <f t="shared" si="9"/>
        <v>20551773</v>
      </c>
      <c r="L45" s="17">
        <f t="shared" si="9"/>
        <v>20055677</v>
      </c>
      <c r="M45" s="16">
        <f t="shared" si="10"/>
        <v>102.5</v>
      </c>
      <c r="N45" s="5"/>
    </row>
    <row r="46" spans="1:14" ht="16.5" customHeight="1">
      <c r="A46" s="13" t="s">
        <v>54</v>
      </c>
      <c r="B46" s="14">
        <v>4859614</v>
      </c>
      <c r="C46" s="14">
        <v>4488981</v>
      </c>
      <c r="D46" s="15">
        <f t="shared" si="6"/>
        <v>108.3</v>
      </c>
      <c r="E46" s="14">
        <v>0</v>
      </c>
      <c r="F46" s="14">
        <v>0</v>
      </c>
      <c r="G46" s="15" t="str">
        <f t="shared" si="7"/>
        <v>　　－　　</v>
      </c>
      <c r="H46" s="14">
        <v>14488583</v>
      </c>
      <c r="I46" s="14">
        <v>14702960</v>
      </c>
      <c r="J46" s="16">
        <f t="shared" si="8"/>
        <v>98.5</v>
      </c>
      <c r="K46" s="11">
        <f t="shared" si="9"/>
        <v>19348197</v>
      </c>
      <c r="L46" s="17">
        <f t="shared" si="9"/>
        <v>19191941</v>
      </c>
      <c r="M46" s="16">
        <f t="shared" si="10"/>
        <v>100.8</v>
      </c>
      <c r="N46" s="5"/>
    </row>
    <row r="47" spans="1:14" ht="16.5" customHeight="1">
      <c r="A47" s="20" t="s">
        <v>55</v>
      </c>
      <c r="B47" s="14">
        <v>4268149</v>
      </c>
      <c r="C47" s="14">
        <v>4250791</v>
      </c>
      <c r="D47" s="15">
        <f t="shared" si="6"/>
        <v>100.4</v>
      </c>
      <c r="E47" s="14">
        <v>4018</v>
      </c>
      <c r="F47" s="14">
        <v>6134</v>
      </c>
      <c r="G47" s="15">
        <f t="shared" si="7"/>
        <v>65.5</v>
      </c>
      <c r="H47" s="14">
        <v>14889352</v>
      </c>
      <c r="I47" s="14">
        <v>14384560</v>
      </c>
      <c r="J47" s="16">
        <f t="shared" si="8"/>
        <v>103.5</v>
      </c>
      <c r="K47" s="11">
        <f t="shared" si="9"/>
        <v>19161519</v>
      </c>
      <c r="L47" s="17">
        <f t="shared" si="9"/>
        <v>18641485</v>
      </c>
      <c r="M47" s="16">
        <f t="shared" si="10"/>
        <v>102.8</v>
      </c>
      <c r="N47" s="5"/>
    </row>
    <row r="48" spans="1:13" ht="16.5" customHeight="1">
      <c r="A48" s="28" t="s">
        <v>56</v>
      </c>
      <c r="B48" s="14">
        <v>21089234</v>
      </c>
      <c r="C48" s="14">
        <v>18492284</v>
      </c>
      <c r="D48" s="15">
        <f t="shared" si="6"/>
        <v>114</v>
      </c>
      <c r="E48" s="14">
        <v>96122</v>
      </c>
      <c r="F48" s="14">
        <v>73773</v>
      </c>
      <c r="G48" s="15">
        <f t="shared" si="7"/>
        <v>130.3</v>
      </c>
      <c r="H48" s="14">
        <v>0</v>
      </c>
      <c r="I48" s="14">
        <v>0</v>
      </c>
      <c r="J48" s="16" t="str">
        <f t="shared" si="8"/>
        <v>　　－　　</v>
      </c>
      <c r="K48" s="21">
        <f t="shared" si="9"/>
        <v>21185356</v>
      </c>
      <c r="L48" s="17">
        <f t="shared" si="9"/>
        <v>18566057</v>
      </c>
      <c r="M48" s="16">
        <f t="shared" si="10"/>
        <v>114.1</v>
      </c>
    </row>
    <row r="49" spans="1:13" ht="16.5" customHeight="1">
      <c r="A49" s="20" t="s">
        <v>57</v>
      </c>
      <c r="B49" s="14">
        <v>17417189</v>
      </c>
      <c r="C49" s="14">
        <v>14382556</v>
      </c>
      <c r="D49" s="15">
        <f t="shared" si="6"/>
        <v>121.1</v>
      </c>
      <c r="E49" s="14">
        <v>111653</v>
      </c>
      <c r="F49" s="14">
        <v>160422</v>
      </c>
      <c r="G49" s="15">
        <f t="shared" si="7"/>
        <v>69.6</v>
      </c>
      <c r="H49" s="14">
        <v>4123545</v>
      </c>
      <c r="I49" s="14">
        <v>3700182</v>
      </c>
      <c r="J49" s="16">
        <f t="shared" si="8"/>
        <v>111.4</v>
      </c>
      <c r="K49" s="21">
        <f t="shared" si="9"/>
        <v>21652387</v>
      </c>
      <c r="L49" s="17">
        <f t="shared" si="9"/>
        <v>18243160</v>
      </c>
      <c r="M49" s="16">
        <f t="shared" si="10"/>
        <v>118.7</v>
      </c>
    </row>
    <row r="50" spans="1:14" ht="16.5" customHeight="1">
      <c r="A50" s="20" t="s">
        <v>58</v>
      </c>
      <c r="B50" s="14">
        <v>4581818</v>
      </c>
      <c r="C50" s="14">
        <v>5672347</v>
      </c>
      <c r="D50" s="15">
        <f t="shared" si="6"/>
        <v>80.8</v>
      </c>
      <c r="E50" s="14">
        <v>0</v>
      </c>
      <c r="F50" s="14">
        <v>0</v>
      </c>
      <c r="G50" s="15" t="str">
        <f t="shared" si="7"/>
        <v>　　－　　</v>
      </c>
      <c r="H50" s="14">
        <v>11973480</v>
      </c>
      <c r="I50" s="14">
        <v>11653786</v>
      </c>
      <c r="J50" s="16">
        <f t="shared" si="8"/>
        <v>102.7</v>
      </c>
      <c r="K50" s="21">
        <f t="shared" si="9"/>
        <v>16555298</v>
      </c>
      <c r="L50" s="17">
        <f t="shared" si="9"/>
        <v>17326133</v>
      </c>
      <c r="M50" s="16">
        <f t="shared" si="10"/>
        <v>95.6</v>
      </c>
      <c r="N50" s="6"/>
    </row>
    <row r="51" spans="1:13" ht="16.5" customHeight="1">
      <c r="A51" s="20" t="s">
        <v>59</v>
      </c>
      <c r="B51" s="14">
        <v>8207792</v>
      </c>
      <c r="C51" s="14">
        <v>8041400</v>
      </c>
      <c r="D51" s="15">
        <f t="shared" si="6"/>
        <v>102.1</v>
      </c>
      <c r="E51" s="14">
        <v>104473</v>
      </c>
      <c r="F51" s="14">
        <v>96145</v>
      </c>
      <c r="G51" s="15">
        <f t="shared" si="7"/>
        <v>108.7</v>
      </c>
      <c r="H51" s="14">
        <v>8791900</v>
      </c>
      <c r="I51" s="14">
        <v>8510576</v>
      </c>
      <c r="J51" s="16">
        <f t="shared" si="8"/>
        <v>103.3</v>
      </c>
      <c r="K51" s="21">
        <f t="shared" si="9"/>
        <v>17104165</v>
      </c>
      <c r="L51" s="17">
        <f t="shared" si="9"/>
        <v>16648121</v>
      </c>
      <c r="M51" s="16">
        <f t="shared" si="10"/>
        <v>102.7</v>
      </c>
    </row>
    <row r="52" spans="1:13" ht="16.5" customHeight="1">
      <c r="A52" s="13" t="s">
        <v>60</v>
      </c>
      <c r="B52" s="14">
        <v>15525734</v>
      </c>
      <c r="C52" s="14">
        <v>15835112</v>
      </c>
      <c r="D52" s="15">
        <f t="shared" si="6"/>
        <v>98</v>
      </c>
      <c r="E52" s="14">
        <v>0</v>
      </c>
      <c r="F52" s="14">
        <v>0</v>
      </c>
      <c r="G52" s="15" t="str">
        <f t="shared" si="7"/>
        <v>　　－　　</v>
      </c>
      <c r="H52" s="14">
        <v>0</v>
      </c>
      <c r="I52" s="14">
        <v>0</v>
      </c>
      <c r="J52" s="16" t="str">
        <f t="shared" si="8"/>
        <v>　　－　　</v>
      </c>
      <c r="K52" s="21">
        <f t="shared" si="9"/>
        <v>15525734</v>
      </c>
      <c r="L52" s="17">
        <f t="shared" si="9"/>
        <v>15835112</v>
      </c>
      <c r="M52" s="16">
        <f t="shared" si="10"/>
        <v>98</v>
      </c>
    </row>
    <row r="53" spans="1:14" ht="16.5" customHeight="1">
      <c r="A53" s="13" t="s">
        <v>61</v>
      </c>
      <c r="B53" s="14">
        <v>0</v>
      </c>
      <c r="C53" s="14">
        <v>0</v>
      </c>
      <c r="D53" s="15" t="str">
        <f t="shared" si="6"/>
        <v>　　－　　</v>
      </c>
      <c r="E53" s="14">
        <v>0</v>
      </c>
      <c r="F53" s="14">
        <v>0</v>
      </c>
      <c r="G53" s="15" t="str">
        <f t="shared" si="7"/>
        <v>　　－　　</v>
      </c>
      <c r="H53" s="14">
        <v>11268337</v>
      </c>
      <c r="I53" s="14">
        <v>13289855</v>
      </c>
      <c r="J53" s="15">
        <f t="shared" si="8"/>
        <v>84.8</v>
      </c>
      <c r="K53" s="27">
        <f t="shared" si="9"/>
        <v>11268337</v>
      </c>
      <c r="L53" s="26">
        <f t="shared" si="9"/>
        <v>13289855</v>
      </c>
      <c r="M53" s="16">
        <f t="shared" si="10"/>
        <v>84.8</v>
      </c>
      <c r="N53" s="6"/>
    </row>
    <row r="54" spans="1:13" ht="16.5" customHeight="1">
      <c r="A54" s="13" t="s">
        <v>62</v>
      </c>
      <c r="B54" s="14">
        <v>2596338</v>
      </c>
      <c r="C54" s="14">
        <v>2499819</v>
      </c>
      <c r="D54" s="15">
        <f t="shared" si="6"/>
        <v>103.9</v>
      </c>
      <c r="E54" s="14">
        <v>0</v>
      </c>
      <c r="F54" s="14">
        <v>0</v>
      </c>
      <c r="G54" s="15" t="str">
        <f t="shared" si="7"/>
        <v>　　－　　</v>
      </c>
      <c r="H54" s="14">
        <v>10103680</v>
      </c>
      <c r="I54" s="14">
        <v>10130484</v>
      </c>
      <c r="J54" s="16">
        <f t="shared" si="8"/>
        <v>99.7</v>
      </c>
      <c r="K54" s="21">
        <f t="shared" si="9"/>
        <v>12700018</v>
      </c>
      <c r="L54" s="17">
        <f t="shared" si="9"/>
        <v>12630303</v>
      </c>
      <c r="M54" s="16">
        <f t="shared" si="10"/>
        <v>100.6</v>
      </c>
    </row>
    <row r="55" spans="1:14" ht="16.5" customHeight="1">
      <c r="A55" s="37" t="s">
        <v>7</v>
      </c>
      <c r="B55" s="39">
        <f>SUM(B31:B54)</f>
        <v>347050548</v>
      </c>
      <c r="C55" s="39">
        <f>SUM(C31:C54)</f>
        <v>326195794</v>
      </c>
      <c r="D55" s="40">
        <f>IF(OR(B55=0,C55=0),"　　－　　",ROUND(B55/C55*100,1))</f>
        <v>106.4</v>
      </c>
      <c r="E55" s="39">
        <f>SUM(E31:E54)</f>
        <v>3247068</v>
      </c>
      <c r="F55" s="39">
        <f>SUM(F31:F54)</f>
        <v>3152414</v>
      </c>
      <c r="G55" s="40">
        <f>IF(OR(E55=0,F55=0),"　　－　　",ROUND(E55/F55*100,1))</f>
        <v>103</v>
      </c>
      <c r="H55" s="39">
        <f>SUM(H31:H54)</f>
        <v>261711188</v>
      </c>
      <c r="I55" s="39">
        <f>SUM(I31:I54)</f>
        <v>269912960</v>
      </c>
      <c r="J55" s="40">
        <f>IF(OR(H55=0,I55=0),"　　－　　",ROUND(H55/I55*100,1))</f>
        <v>97</v>
      </c>
      <c r="K55" s="41">
        <f>SUM(K31:K54)</f>
        <v>612008804</v>
      </c>
      <c r="L55" s="39">
        <f>SUM(L31:L54)</f>
        <v>599261168</v>
      </c>
      <c r="M55" s="40">
        <f>IF(OR(K55=0,L55=0),"　　－　　",ROUND(K55/L55*100,1))</f>
        <v>102.1</v>
      </c>
      <c r="N55" s="6"/>
    </row>
    <row r="56" spans="1:13" ht="15" customHeight="1">
      <c r="A56" s="37" t="s">
        <v>8</v>
      </c>
      <c r="B56" s="42">
        <f>SUM(B30+B55)</f>
        <v>2651962822</v>
      </c>
      <c r="C56" s="42">
        <f>SUM(C30+C55)</f>
        <v>2489230938</v>
      </c>
      <c r="D56" s="40">
        <f>IF(OR(B56=0,C56=0),"　　－　　",ROUND(B56/C56*100,1))</f>
        <v>106.5</v>
      </c>
      <c r="E56" s="42">
        <f>SUM(E30+E55)</f>
        <v>30478683</v>
      </c>
      <c r="F56" s="42">
        <f>SUM(F30+F55)</f>
        <v>29158573</v>
      </c>
      <c r="G56" s="40">
        <f>IF(OR(E56=0,F56=0),"　　－　　",ROUND(E56/F56*100,1))</f>
        <v>104.5</v>
      </c>
      <c r="H56" s="42">
        <f>SUM(H30+H55)</f>
        <v>3185501702</v>
      </c>
      <c r="I56" s="42">
        <f>SUM(I30+I55)</f>
        <v>3185330884</v>
      </c>
      <c r="J56" s="40">
        <f>IF(OR(H56=0,I56=0),"　　－　　",ROUND(H56/I56*100,1))</f>
        <v>100</v>
      </c>
      <c r="K56" s="43">
        <f>SUM(K30+K55)</f>
        <v>5867943207</v>
      </c>
      <c r="L56" s="42">
        <f>SUM(L30+L55)</f>
        <v>5703720395</v>
      </c>
      <c r="M56" s="40">
        <f>IF(OR(K56=0,L56=0),"　　－　　",ROUND(K56/L56*100,1))</f>
        <v>102.9</v>
      </c>
    </row>
    <row r="57" spans="1:16" ht="15" customHeight="1">
      <c r="A57" s="29" t="s">
        <v>0</v>
      </c>
      <c r="B57" s="38"/>
      <c r="C57" s="38"/>
      <c r="D57" s="38"/>
      <c r="E57" s="38"/>
      <c r="F57" s="38"/>
      <c r="G57" s="38"/>
      <c r="H57" s="38"/>
      <c r="I57" s="38"/>
      <c r="J57" s="5"/>
      <c r="K57" s="30"/>
      <c r="L57" s="5"/>
      <c r="M57" s="5"/>
      <c r="N57" s="5"/>
      <c r="O57" s="5"/>
      <c r="P57" s="5"/>
    </row>
    <row r="58" spans="5:13" ht="15" customHeight="1">
      <c r="E58" s="5"/>
      <c r="F58" s="3"/>
      <c r="M58" s="1"/>
    </row>
    <row r="59" spans="1:14" ht="15" customHeight="1">
      <c r="A59" s="29"/>
      <c r="N59" s="5"/>
    </row>
    <row r="60" spans="1:15" ht="15" customHeight="1">
      <c r="A60" s="5"/>
      <c r="N60" s="5"/>
      <c r="O60" s="5"/>
    </row>
    <row r="61" spans="1:15" ht="15" customHeight="1">
      <c r="A61" s="5"/>
      <c r="O61" s="5"/>
    </row>
    <row r="62" ht="15" customHeight="1">
      <c r="A62" s="5"/>
    </row>
    <row r="63" ht="15">
      <c r="A63" s="5"/>
    </row>
    <row r="64" ht="15">
      <c r="A64" s="5"/>
    </row>
    <row r="65" ht="15">
      <c r="A65" s="5"/>
    </row>
    <row r="66" ht="15">
      <c r="A66" s="5"/>
    </row>
    <row r="67" ht="15">
      <c r="A67" s="5"/>
    </row>
    <row r="68" ht="15">
      <c r="A68" s="5"/>
    </row>
    <row r="69" ht="15">
      <c r="A69" s="5"/>
    </row>
    <row r="70" ht="15">
      <c r="A70" s="5"/>
    </row>
    <row r="71" ht="15">
      <c r="A71" s="5"/>
    </row>
    <row r="72" ht="15">
      <c r="A72" s="5"/>
    </row>
    <row r="73" ht="15">
      <c r="A73" s="5"/>
    </row>
    <row r="74" ht="15">
      <c r="A74" s="5"/>
    </row>
    <row r="75" ht="15">
      <c r="A75" s="5"/>
    </row>
    <row r="76" ht="15">
      <c r="A76" s="5"/>
    </row>
    <row r="77" ht="15">
      <c r="A77" s="5"/>
    </row>
    <row r="78" ht="15">
      <c r="A78" s="5"/>
    </row>
    <row r="79" ht="15">
      <c r="A79" s="5"/>
    </row>
    <row r="80" ht="15">
      <c r="A80" s="5"/>
    </row>
    <row r="81" ht="15">
      <c r="A81" s="5"/>
    </row>
    <row r="82" ht="15">
      <c r="A82" s="5"/>
    </row>
    <row r="83" ht="15">
      <c r="A83" s="5"/>
    </row>
    <row r="84" ht="15">
      <c r="A84" s="5"/>
    </row>
    <row r="85" ht="15">
      <c r="A85" s="5"/>
    </row>
    <row r="86" ht="15">
      <c r="A86" s="5"/>
    </row>
    <row r="87" ht="15">
      <c r="A87" s="5"/>
    </row>
    <row r="88" ht="15">
      <c r="A88" s="5"/>
    </row>
    <row r="89" ht="15">
      <c r="A89" s="5"/>
    </row>
    <row r="90" ht="15">
      <c r="A90" s="5"/>
    </row>
    <row r="91" ht="15">
      <c r="A91" s="5"/>
    </row>
    <row r="92" ht="15">
      <c r="A92" s="5"/>
    </row>
    <row r="93" ht="15">
      <c r="A93" s="5"/>
    </row>
    <row r="94" ht="15">
      <c r="A94" s="5"/>
    </row>
    <row r="95" ht="15">
      <c r="A95" s="5"/>
    </row>
    <row r="96" ht="15">
      <c r="A96" s="5"/>
    </row>
    <row r="97" ht="15">
      <c r="A97" s="5"/>
    </row>
    <row r="98" ht="15">
      <c r="A98" s="5"/>
    </row>
    <row r="99" ht="15">
      <c r="A99" s="5"/>
    </row>
    <row r="100" ht="15">
      <c r="A100" s="5"/>
    </row>
    <row r="101" ht="15">
      <c r="A101" s="5"/>
    </row>
    <row r="102" ht="15">
      <c r="A102" s="5"/>
    </row>
    <row r="103" ht="15">
      <c r="A103" s="5"/>
    </row>
    <row r="104" ht="15">
      <c r="A104" s="5"/>
    </row>
    <row r="105" ht="15">
      <c r="A105" s="5"/>
    </row>
    <row r="106" ht="15">
      <c r="A106" s="5"/>
    </row>
    <row r="107" ht="15">
      <c r="A107" s="5"/>
    </row>
    <row r="108" ht="15">
      <c r="A108" s="5"/>
    </row>
    <row r="109" ht="15">
      <c r="A109" s="5"/>
    </row>
    <row r="110" ht="15">
      <c r="A110" s="5"/>
    </row>
    <row r="111" ht="15">
      <c r="A111" s="5"/>
    </row>
    <row r="112" ht="15">
      <c r="A112" s="5"/>
    </row>
    <row r="113" ht="15">
      <c r="A113" s="5"/>
    </row>
    <row r="114" ht="15">
      <c r="A114" s="5"/>
    </row>
    <row r="115" ht="15">
      <c r="A115" s="5"/>
    </row>
    <row r="116" ht="15">
      <c r="A116" s="5"/>
    </row>
    <row r="117" ht="15">
      <c r="A117" s="5"/>
    </row>
    <row r="118" ht="15">
      <c r="A118" s="5"/>
    </row>
    <row r="119" ht="15">
      <c r="A119" s="5"/>
    </row>
    <row r="120" ht="15">
      <c r="A120" s="5"/>
    </row>
    <row r="121" ht="15">
      <c r="A121" s="5"/>
    </row>
    <row r="122" ht="15">
      <c r="A122" s="5"/>
    </row>
    <row r="123" ht="15">
      <c r="A123" s="5"/>
    </row>
    <row r="124" ht="15">
      <c r="A124" s="5"/>
    </row>
    <row r="125" ht="15">
      <c r="A125" s="5"/>
    </row>
    <row r="126" ht="15">
      <c r="A126" s="5"/>
    </row>
    <row r="127" ht="15">
      <c r="A127" s="5"/>
    </row>
    <row r="128" ht="15">
      <c r="A128" s="5"/>
    </row>
    <row r="129" ht="15">
      <c r="A129" s="5"/>
    </row>
    <row r="130" ht="15">
      <c r="A130" s="5"/>
    </row>
    <row r="131" ht="15">
      <c r="A131" s="5"/>
    </row>
    <row r="132" ht="15">
      <c r="A132" s="5"/>
    </row>
    <row r="133" ht="15">
      <c r="A133" s="5"/>
    </row>
    <row r="134" ht="15">
      <c r="A134" s="5"/>
    </row>
    <row r="135" ht="15">
      <c r="A135" s="5"/>
    </row>
    <row r="136" ht="15">
      <c r="A136" s="5"/>
    </row>
    <row r="137" ht="15">
      <c r="A137" s="5"/>
    </row>
    <row r="138" ht="15">
      <c r="A138" s="5"/>
    </row>
    <row r="139" ht="15">
      <c r="A139" s="5"/>
    </row>
    <row r="140" ht="15">
      <c r="A140" s="5"/>
    </row>
    <row r="141" ht="15">
      <c r="A141" s="5"/>
    </row>
    <row r="142" ht="15">
      <c r="A142" s="5"/>
    </row>
    <row r="143" ht="15">
      <c r="A143" s="5"/>
    </row>
    <row r="144" ht="15">
      <c r="A144" s="5"/>
    </row>
    <row r="145" ht="15">
      <c r="A145" s="5"/>
    </row>
    <row r="146" ht="15">
      <c r="A146" s="5"/>
    </row>
    <row r="147" ht="15">
      <c r="A147" s="5"/>
    </row>
    <row r="148" ht="15">
      <c r="A148" s="5"/>
    </row>
    <row r="149" ht="15">
      <c r="A149" s="5"/>
    </row>
  </sheetData>
  <mergeCells count="5">
    <mergeCell ref="A2:A3"/>
    <mergeCell ref="B2:D2"/>
    <mergeCell ref="E2:G2"/>
    <mergeCell ref="H2:J2"/>
    <mergeCell ref="K2:M2"/>
  </mergeCells>
  <printOptions/>
  <pageMargins left="0.3937007874015748" right="0.3937007874015748" top="0.5905511811023623" bottom="0.3937007874015748" header="0.5118110236220472" footer="0.5118110236220472"/>
  <pageSetup horizontalDpi="600" verticalDpi="6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石原 義郎</cp:lastModifiedBy>
  <cp:lastPrinted>2007-05-11T02:12:54Z</cp:lastPrinted>
  <dcterms:created xsi:type="dcterms:W3CDTF">2007-05-10T03:16:24Z</dcterms:created>
  <dcterms:modified xsi:type="dcterms:W3CDTF">2007-05-11T02:53:45Z</dcterms:modified>
  <cp:category/>
  <cp:version/>
  <cp:contentType/>
  <cp:contentStatus/>
</cp:coreProperties>
</file>