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6" windowWidth="19620" windowHeight="16600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<sst xmlns="http://schemas.openxmlformats.org/spreadsheetml/2006/main" count="86" uniqueCount="76">
  <si>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</si>
  <si>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</si>
  <si>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</si>
  <si>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</si>
  <si>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</si>
  <si>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</si>
  <si>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</si>
  <si>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</si>
  <si>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JTBビジネストラベルソリューションズ</t>
  </si>
  <si>
    <t>参考：ＪＴＢグループ１４社計のうち、株式会社ジェイティービーの１４社内取引を相殺したもの</t>
  </si>
  <si>
    <t>ジェイテービー（１４社計）</t>
  </si>
  <si>
    <t>2007年7月主要旅行業者の旅行取扱状況速報</t>
  </si>
  <si>
    <t>海外旅行</t>
  </si>
  <si>
    <t>外国人旅行</t>
  </si>
  <si>
    <t>国内旅行</t>
  </si>
  <si>
    <t>合計</t>
  </si>
  <si>
    <t>前年比</t>
  </si>
  <si>
    <t>2007年7月</t>
  </si>
  <si>
    <t>2006年7月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</si>
  <si>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</si>
  <si>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</si>
  <si>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</si>
  <si>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</si>
  <si>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</si>
  <si>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</si>
  <si>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</si>
  <si>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</si>
  <si>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</si>
  <si>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</si>
  <si>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</si>
  <si>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</si>
  <si>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</si>
  <si>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</si>
  <si>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</si>
  <si>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</si>
  <si>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</si>
  <si>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</si>
  <si>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</si>
  <si>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</si>
  <si>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</si>
  <si>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</si>
  <si>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</si>
  <si>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</si>
  <si>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</si>
  <si>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</si>
  <si>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ツーリストサービス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</si>
  <si>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</si>
  <si>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</si>
  <si>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</si>
  <si>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</si>
  <si>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</si>
  <si>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</si>
  <si>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</si>
  <si>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</si>
  <si>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</si>
  <si>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</si>
  <si>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阪神電気鉄道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</si>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</sst>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平成角ゴシック"/>
      <family val="0"/>
    </font>
    <font>
      <sz val="12"/>
      <color indexed="8"/>
      <name val="平成角ゴシック"/>
      <family val="0"/>
    </font>
    <font>
      <sz val="12"/>
      <name val="平成角ゴシック"/>
      <family val="0"/>
    </font>
    <font>
      <sz val="14"/>
      <name val="平成角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8" fillId="0" borderId="1" xfId="16" applyFont="1" applyFill="1" applyBorder="1" applyAlignment="1" applyProtection="1">
      <alignment/>
      <protection locked="0"/>
    </xf>
    <xf numFmtId="176" fontId="8" fillId="0" borderId="1" xfId="0" applyNumberFormat="1" applyFont="1" applyFill="1" applyBorder="1" applyAlignment="1">
      <alignment/>
    </xf>
    <xf numFmtId="38" fontId="8" fillId="0" borderId="2" xfId="16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8" fontId="10" fillId="0" borderId="0" xfId="0" applyNumberFormat="1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/>
      <protection/>
    </xf>
    <xf numFmtId="38" fontId="8" fillId="0" borderId="8" xfId="16" applyFont="1" applyFill="1" applyBorder="1" applyAlignment="1" applyProtection="1">
      <alignment/>
      <protection locked="0"/>
    </xf>
    <xf numFmtId="176" fontId="8" fillId="0" borderId="10" xfId="0" applyNumberFormat="1" applyFont="1" applyFill="1" applyBorder="1" applyAlignment="1">
      <alignment/>
    </xf>
    <xf numFmtId="38" fontId="8" fillId="0" borderId="10" xfId="16" applyFont="1" applyFill="1" applyBorder="1" applyAlignment="1">
      <alignment/>
    </xf>
    <xf numFmtId="0" fontId="8" fillId="0" borderId="2" xfId="0" applyFont="1" applyFill="1" applyBorder="1" applyAlignment="1" applyProtection="1">
      <alignment shrinkToFit="1"/>
      <protection/>
    </xf>
    <xf numFmtId="0" fontId="8" fillId="0" borderId="2" xfId="0" applyFont="1" applyFill="1" applyBorder="1" applyAlignment="1">
      <alignment/>
    </xf>
    <xf numFmtId="38" fontId="8" fillId="0" borderId="2" xfId="16" applyFont="1" applyFill="1" applyBorder="1" applyAlignment="1" applyProtection="1">
      <alignment/>
      <protection locked="0"/>
    </xf>
    <xf numFmtId="0" fontId="8" fillId="0" borderId="2" xfId="0" applyFont="1" applyFill="1" applyBorder="1" applyAlignment="1">
      <alignment shrinkToFit="1"/>
    </xf>
    <xf numFmtId="0" fontId="8" fillId="0" borderId="1" xfId="0" applyFont="1" applyFill="1" applyBorder="1" applyAlignment="1" applyProtection="1">
      <alignment/>
      <protection/>
    </xf>
    <xf numFmtId="38" fontId="8" fillId="0" borderId="6" xfId="16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38" fontId="8" fillId="0" borderId="9" xfId="16" applyFont="1" applyFill="1" applyBorder="1" applyAlignment="1">
      <alignment/>
    </xf>
    <xf numFmtId="38" fontId="8" fillId="0" borderId="3" xfId="16" applyFont="1" applyFill="1" applyBorder="1" applyAlignment="1">
      <alignment/>
    </xf>
    <xf numFmtId="176" fontId="8" fillId="0" borderId="9" xfId="0" applyNumberFormat="1" applyFont="1" applyFill="1" applyBorder="1" applyAlignment="1">
      <alignment/>
    </xf>
    <xf numFmtId="0" fontId="8" fillId="0" borderId="6" xfId="0" applyFont="1" applyFill="1" applyBorder="1" applyAlignment="1" applyProtection="1">
      <alignment/>
      <protection/>
    </xf>
    <xf numFmtId="176" fontId="8" fillId="0" borderId="6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8" fillId="0" borderId="9" xfId="16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9" xfId="0" applyFont="1" applyFill="1" applyBorder="1" applyAlignment="1" applyProtection="1">
      <alignment/>
      <protection/>
    </xf>
    <xf numFmtId="38" fontId="8" fillId="0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workbookViewId="0" topLeftCell="A1">
      <pane xSplit="1" ySplit="3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1" sqref="E61"/>
    </sheetView>
  </sheetViews>
  <sheetFormatPr defaultColWidth="11.00390625" defaultRowHeight="13.5"/>
  <cols>
    <col min="1" max="1" width="28.375" style="3" customWidth="1"/>
    <col min="2" max="2" width="14.00390625" style="3" customWidth="1"/>
    <col min="3" max="3" width="13.625" style="3" customWidth="1"/>
    <col min="4" max="4" width="8.375" style="3" customWidth="1"/>
    <col min="5" max="6" width="12.625" style="3" customWidth="1"/>
    <col min="7" max="7" width="8.375" style="3" customWidth="1"/>
    <col min="8" max="9" width="14.00390625" style="3" customWidth="1"/>
    <col min="10" max="10" width="8.375" style="3" customWidth="1"/>
    <col min="11" max="12" width="13.625" style="3" customWidth="1"/>
    <col min="13" max="13" width="8.375" style="3" customWidth="1"/>
    <col min="14" max="14" width="3.50390625" style="3" customWidth="1"/>
    <col min="15" max="16384" width="9.00390625" style="3" customWidth="1"/>
  </cols>
  <sheetData>
    <row r="1" spans="1:13" ht="18.75" customHeight="1">
      <c r="A1" s="1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6.5" customHeight="1">
      <c r="A2" s="17" t="s">
        <v>73</v>
      </c>
      <c r="B2" s="12" t="s">
        <v>12</v>
      </c>
      <c r="C2" s="13"/>
      <c r="D2" s="14"/>
      <c r="E2" s="12" t="s">
        <v>13</v>
      </c>
      <c r="F2" s="13"/>
      <c r="G2" s="14"/>
      <c r="H2" s="12" t="s">
        <v>14</v>
      </c>
      <c r="I2" s="13"/>
      <c r="J2" s="14"/>
      <c r="K2" s="12" t="s">
        <v>15</v>
      </c>
      <c r="L2" s="13"/>
      <c r="M2" s="14"/>
      <c r="N2" s="4"/>
    </row>
    <row r="3" spans="1:14" ht="16.5" customHeight="1">
      <c r="A3" s="18"/>
      <c r="B3" s="15" t="s">
        <v>17</v>
      </c>
      <c r="C3" s="15" t="s">
        <v>18</v>
      </c>
      <c r="D3" s="16" t="s">
        <v>16</v>
      </c>
      <c r="E3" s="15" t="s">
        <v>17</v>
      </c>
      <c r="F3" s="15" t="s">
        <v>18</v>
      </c>
      <c r="G3" s="16" t="s">
        <v>16</v>
      </c>
      <c r="H3" s="15" t="s">
        <v>17</v>
      </c>
      <c r="I3" s="15" t="s">
        <v>18</v>
      </c>
      <c r="J3" s="16" t="s">
        <v>16</v>
      </c>
      <c r="K3" s="15" t="s">
        <v>17</v>
      </c>
      <c r="L3" s="15" t="s">
        <v>18</v>
      </c>
      <c r="M3" s="19" t="s">
        <v>16</v>
      </c>
      <c r="N3" s="4"/>
    </row>
    <row r="4" spans="1:14" s="9" customFormat="1" ht="16.5" customHeight="1">
      <c r="A4" s="20" t="s">
        <v>19</v>
      </c>
      <c r="B4" s="21">
        <v>798799</v>
      </c>
      <c r="C4" s="21">
        <v>1470549</v>
      </c>
      <c r="D4" s="22">
        <f aca="true" t="shared" si="0" ref="D4:D39">IF(OR(B4=0,C4=0),"　　－　　",ROUND(B4/C4*100,1))</f>
        <v>54.3</v>
      </c>
      <c r="E4" s="21">
        <v>276</v>
      </c>
      <c r="F4" s="21">
        <v>334</v>
      </c>
      <c r="G4" s="22">
        <f aca="true" t="shared" si="1" ref="G4:G39">IF(OR(E4=0,F4=0),"　　－　　",ROUND(E4/F4*100,1))</f>
        <v>82.6</v>
      </c>
      <c r="H4" s="21">
        <v>68737732</v>
      </c>
      <c r="I4" s="21">
        <v>68992484</v>
      </c>
      <c r="J4" s="22">
        <f aca="true" t="shared" si="2" ref="J4:J39">IF(OR(H4=0,I4=0),"　　－　　",ROUND(H4/I4*100,1))</f>
        <v>99.6</v>
      </c>
      <c r="K4" s="23">
        <f aca="true" t="shared" si="3" ref="K4:K38">+B4+E4+H4</f>
        <v>69536807</v>
      </c>
      <c r="L4" s="23">
        <f aca="true" t="shared" si="4" ref="L4:L38">+C4+F4+I4</f>
        <v>70463367</v>
      </c>
      <c r="M4" s="22">
        <f aca="true" t="shared" si="5" ref="M4:M39">IF(OR(K4=0,L4=0),"　　－　　",ROUND(K4/L4*100,1))</f>
        <v>98.7</v>
      </c>
      <c r="N4" s="10"/>
    </row>
    <row r="5" spans="1:14" s="9" customFormat="1" ht="16.5" customHeight="1">
      <c r="A5" s="20" t="s">
        <v>20</v>
      </c>
      <c r="B5" s="5">
        <v>13831513</v>
      </c>
      <c r="C5" s="5">
        <v>15108221</v>
      </c>
      <c r="D5" s="6">
        <f t="shared" si="0"/>
        <v>91.5</v>
      </c>
      <c r="E5" s="5">
        <v>343821</v>
      </c>
      <c r="F5" s="5">
        <v>328952</v>
      </c>
      <c r="G5" s="6">
        <f t="shared" si="1"/>
        <v>104.5</v>
      </c>
      <c r="H5" s="5">
        <v>26998398</v>
      </c>
      <c r="I5" s="5">
        <v>26656304</v>
      </c>
      <c r="J5" s="6">
        <f t="shared" si="2"/>
        <v>101.3</v>
      </c>
      <c r="K5" s="7">
        <f t="shared" si="3"/>
        <v>41173732</v>
      </c>
      <c r="L5" s="7">
        <f t="shared" si="4"/>
        <v>42093477</v>
      </c>
      <c r="M5" s="8">
        <f t="shared" si="5"/>
        <v>97.8</v>
      </c>
      <c r="N5" s="10"/>
    </row>
    <row r="6" spans="1:14" s="9" customFormat="1" ht="16.5" customHeight="1">
      <c r="A6" s="20" t="s">
        <v>21</v>
      </c>
      <c r="B6" s="5">
        <v>15183413</v>
      </c>
      <c r="C6" s="5">
        <v>16886963</v>
      </c>
      <c r="D6" s="6">
        <f t="shared" si="0"/>
        <v>89.9</v>
      </c>
      <c r="E6" s="5">
        <v>673819</v>
      </c>
      <c r="F6" s="5">
        <v>528348</v>
      </c>
      <c r="G6" s="6">
        <f t="shared" si="1"/>
        <v>127.5</v>
      </c>
      <c r="H6" s="5">
        <v>25093343</v>
      </c>
      <c r="I6" s="5">
        <v>27199148</v>
      </c>
      <c r="J6" s="6">
        <f t="shared" si="2"/>
        <v>92.3</v>
      </c>
      <c r="K6" s="7">
        <f t="shared" si="3"/>
        <v>40950575</v>
      </c>
      <c r="L6" s="7">
        <f t="shared" si="4"/>
        <v>44614459</v>
      </c>
      <c r="M6" s="8">
        <f t="shared" si="5"/>
        <v>91.8</v>
      </c>
      <c r="N6" s="10"/>
    </row>
    <row r="7" spans="1:14" s="9" customFormat="1" ht="16.5" customHeight="1">
      <c r="A7" s="20" t="s">
        <v>22</v>
      </c>
      <c r="B7" s="5">
        <v>19900980</v>
      </c>
      <c r="C7" s="5">
        <v>20340697</v>
      </c>
      <c r="D7" s="6">
        <f t="shared" si="0"/>
        <v>97.8</v>
      </c>
      <c r="E7" s="5">
        <v>65414</v>
      </c>
      <c r="F7" s="5">
        <v>27890</v>
      </c>
      <c r="G7" s="6">
        <f t="shared" si="1"/>
        <v>234.5</v>
      </c>
      <c r="H7" s="5">
        <v>10829431</v>
      </c>
      <c r="I7" s="5">
        <v>9094260</v>
      </c>
      <c r="J7" s="6">
        <f t="shared" si="2"/>
        <v>119.1</v>
      </c>
      <c r="K7" s="7">
        <f t="shared" si="3"/>
        <v>30795825</v>
      </c>
      <c r="L7" s="7">
        <f t="shared" si="4"/>
        <v>29462847</v>
      </c>
      <c r="M7" s="8">
        <f t="shared" si="5"/>
        <v>104.5</v>
      </c>
      <c r="N7" s="10"/>
    </row>
    <row r="8" spans="1:14" s="9" customFormat="1" ht="16.5" customHeight="1">
      <c r="A8" s="20" t="s">
        <v>23</v>
      </c>
      <c r="B8" s="5">
        <v>13808331</v>
      </c>
      <c r="C8" s="5">
        <v>13027446</v>
      </c>
      <c r="D8" s="6">
        <f t="shared" si="0"/>
        <v>106</v>
      </c>
      <c r="E8" s="5">
        <v>131192</v>
      </c>
      <c r="F8" s="5">
        <v>25024</v>
      </c>
      <c r="G8" s="6">
        <f t="shared" si="1"/>
        <v>524.3</v>
      </c>
      <c r="H8" s="5">
        <v>20760130</v>
      </c>
      <c r="I8" s="5">
        <v>21226753</v>
      </c>
      <c r="J8" s="6">
        <f t="shared" si="2"/>
        <v>97.8</v>
      </c>
      <c r="K8" s="7">
        <f t="shared" si="3"/>
        <v>34699653</v>
      </c>
      <c r="L8" s="7">
        <f t="shared" si="4"/>
        <v>34279223</v>
      </c>
      <c r="M8" s="8">
        <f t="shared" si="5"/>
        <v>101.2</v>
      </c>
      <c r="N8" s="10"/>
    </row>
    <row r="9" spans="1:14" s="9" customFormat="1" ht="16.5" customHeight="1">
      <c r="A9" s="20" t="s">
        <v>24</v>
      </c>
      <c r="B9" s="5">
        <v>26560524</v>
      </c>
      <c r="C9" s="5">
        <v>25523088</v>
      </c>
      <c r="D9" s="6">
        <f t="shared" si="0"/>
        <v>104.1</v>
      </c>
      <c r="E9" s="5">
        <v>0</v>
      </c>
      <c r="F9" s="5">
        <v>0</v>
      </c>
      <c r="G9" s="6" t="str">
        <f t="shared" si="1"/>
        <v>　　－　　</v>
      </c>
      <c r="H9" s="5">
        <v>1393610</v>
      </c>
      <c r="I9" s="5">
        <v>1379336</v>
      </c>
      <c r="J9" s="6">
        <f t="shared" si="2"/>
        <v>101</v>
      </c>
      <c r="K9" s="7">
        <f t="shared" si="3"/>
        <v>27954134</v>
      </c>
      <c r="L9" s="7">
        <f t="shared" si="4"/>
        <v>26902424</v>
      </c>
      <c r="M9" s="8">
        <f t="shared" si="5"/>
        <v>103.9</v>
      </c>
      <c r="N9" s="10"/>
    </row>
    <row r="10" spans="1:14" s="9" customFormat="1" ht="16.5" customHeight="1">
      <c r="A10" s="20" t="s">
        <v>25</v>
      </c>
      <c r="B10" s="5">
        <v>6326575</v>
      </c>
      <c r="C10" s="5">
        <v>5987344</v>
      </c>
      <c r="D10" s="6">
        <f t="shared" si="0"/>
        <v>105.7</v>
      </c>
      <c r="E10" s="5">
        <v>0</v>
      </c>
      <c r="F10" s="5">
        <v>0</v>
      </c>
      <c r="G10" s="6" t="str">
        <f t="shared" si="1"/>
        <v>　　－　　</v>
      </c>
      <c r="H10" s="5">
        <v>25879987</v>
      </c>
      <c r="I10" s="5">
        <v>26192903</v>
      </c>
      <c r="J10" s="6">
        <f t="shared" si="2"/>
        <v>98.8</v>
      </c>
      <c r="K10" s="7">
        <f t="shared" si="3"/>
        <v>32206562</v>
      </c>
      <c r="L10" s="7">
        <f t="shared" si="4"/>
        <v>32180247</v>
      </c>
      <c r="M10" s="8">
        <f t="shared" si="5"/>
        <v>100.1</v>
      </c>
      <c r="N10" s="10"/>
    </row>
    <row r="11" spans="1:14" s="9" customFormat="1" ht="16.5" customHeight="1">
      <c r="A11" s="24" t="s">
        <v>26</v>
      </c>
      <c r="B11" s="5">
        <v>21309187</v>
      </c>
      <c r="C11" s="5">
        <v>19790994</v>
      </c>
      <c r="D11" s="6">
        <f t="shared" si="0"/>
        <v>107.7</v>
      </c>
      <c r="E11" s="5">
        <v>0</v>
      </c>
      <c r="F11" s="5">
        <v>0</v>
      </c>
      <c r="G11" s="6" t="str">
        <f t="shared" si="1"/>
        <v>　　－　　</v>
      </c>
      <c r="H11" s="5">
        <v>0</v>
      </c>
      <c r="I11" s="5">
        <v>0</v>
      </c>
      <c r="J11" s="6" t="str">
        <f t="shared" si="2"/>
        <v>　　－　　</v>
      </c>
      <c r="K11" s="7">
        <f t="shared" si="3"/>
        <v>21309187</v>
      </c>
      <c r="L11" s="7">
        <f t="shared" si="4"/>
        <v>19790994</v>
      </c>
      <c r="M11" s="8">
        <f t="shared" si="5"/>
        <v>107.7</v>
      </c>
      <c r="N11" s="10"/>
    </row>
    <row r="12" spans="1:14" s="9" customFormat="1" ht="16.5" customHeight="1">
      <c r="A12" s="20" t="s">
        <v>27</v>
      </c>
      <c r="B12" s="5">
        <v>4967604</v>
      </c>
      <c r="C12" s="5">
        <v>4651181</v>
      </c>
      <c r="D12" s="6">
        <f t="shared" si="0"/>
        <v>106.8</v>
      </c>
      <c r="E12" s="5">
        <v>134243</v>
      </c>
      <c r="F12" s="5">
        <v>116047</v>
      </c>
      <c r="G12" s="6">
        <f t="shared" si="1"/>
        <v>115.7</v>
      </c>
      <c r="H12" s="5">
        <v>18500515</v>
      </c>
      <c r="I12" s="5">
        <v>18147137</v>
      </c>
      <c r="J12" s="6">
        <f t="shared" si="2"/>
        <v>101.9</v>
      </c>
      <c r="K12" s="7">
        <f t="shared" si="3"/>
        <v>23602362</v>
      </c>
      <c r="L12" s="7">
        <f t="shared" si="4"/>
        <v>22914365</v>
      </c>
      <c r="M12" s="8">
        <f t="shared" si="5"/>
        <v>103</v>
      </c>
      <c r="N12" s="10"/>
    </row>
    <row r="13" spans="1:14" s="9" customFormat="1" ht="16.5" customHeight="1">
      <c r="A13" s="20" t="s">
        <v>28</v>
      </c>
      <c r="B13" s="5">
        <v>7936588</v>
      </c>
      <c r="C13" s="5">
        <v>7637972</v>
      </c>
      <c r="D13" s="6">
        <f t="shared" si="0"/>
        <v>103.9</v>
      </c>
      <c r="E13" s="5">
        <v>349229</v>
      </c>
      <c r="F13" s="5">
        <v>254525</v>
      </c>
      <c r="G13" s="6">
        <f t="shared" si="1"/>
        <v>137.2</v>
      </c>
      <c r="H13" s="5">
        <v>11888340</v>
      </c>
      <c r="I13" s="5">
        <v>12640462</v>
      </c>
      <c r="J13" s="6">
        <f t="shared" si="2"/>
        <v>94</v>
      </c>
      <c r="K13" s="7">
        <f t="shared" si="3"/>
        <v>20174157</v>
      </c>
      <c r="L13" s="7">
        <f t="shared" si="4"/>
        <v>20532959</v>
      </c>
      <c r="M13" s="8">
        <f t="shared" si="5"/>
        <v>98.3</v>
      </c>
      <c r="N13" s="10"/>
    </row>
    <row r="14" spans="1:13" s="9" customFormat="1" ht="16.5" customHeight="1">
      <c r="A14" s="20" t="s">
        <v>29</v>
      </c>
      <c r="B14" s="5">
        <v>3362927</v>
      </c>
      <c r="C14" s="5">
        <v>3592507</v>
      </c>
      <c r="D14" s="6">
        <f t="shared" si="0"/>
        <v>93.6</v>
      </c>
      <c r="E14" s="5">
        <v>122815</v>
      </c>
      <c r="F14" s="5">
        <v>142171</v>
      </c>
      <c r="G14" s="6">
        <f t="shared" si="1"/>
        <v>86.4</v>
      </c>
      <c r="H14" s="5">
        <v>7980158</v>
      </c>
      <c r="I14" s="5">
        <v>8492339</v>
      </c>
      <c r="J14" s="6">
        <f t="shared" si="2"/>
        <v>94</v>
      </c>
      <c r="K14" s="7">
        <f t="shared" si="3"/>
        <v>11465900</v>
      </c>
      <c r="L14" s="7">
        <f t="shared" si="4"/>
        <v>12227017</v>
      </c>
      <c r="M14" s="8">
        <f t="shared" si="5"/>
        <v>93.8</v>
      </c>
    </row>
    <row r="15" spans="1:14" s="9" customFormat="1" ht="16.5" customHeight="1">
      <c r="A15" s="25" t="s">
        <v>30</v>
      </c>
      <c r="B15" s="5">
        <v>3583355</v>
      </c>
      <c r="C15" s="5">
        <v>3297095</v>
      </c>
      <c r="D15" s="6">
        <f t="shared" si="0"/>
        <v>108.7</v>
      </c>
      <c r="E15" s="5">
        <v>0</v>
      </c>
      <c r="F15" s="5">
        <v>4015</v>
      </c>
      <c r="G15" s="6" t="str">
        <f t="shared" si="1"/>
        <v>　　－　　</v>
      </c>
      <c r="H15" s="5">
        <v>7511283</v>
      </c>
      <c r="I15" s="5">
        <v>8127436</v>
      </c>
      <c r="J15" s="6">
        <f t="shared" si="2"/>
        <v>92.4</v>
      </c>
      <c r="K15" s="7">
        <f t="shared" si="3"/>
        <v>11094638</v>
      </c>
      <c r="L15" s="7">
        <f t="shared" si="4"/>
        <v>11428546</v>
      </c>
      <c r="M15" s="8">
        <f t="shared" si="5"/>
        <v>97.1</v>
      </c>
      <c r="N15" s="10"/>
    </row>
    <row r="16" spans="1:13" s="9" customFormat="1" ht="16.5" customHeight="1">
      <c r="A16" s="20" t="s">
        <v>31</v>
      </c>
      <c r="B16" s="5">
        <v>9045515</v>
      </c>
      <c r="C16" s="5">
        <v>10888932</v>
      </c>
      <c r="D16" s="6">
        <f t="shared" si="0"/>
        <v>83.1</v>
      </c>
      <c r="E16" s="5">
        <v>156811</v>
      </c>
      <c r="F16" s="5">
        <v>110018</v>
      </c>
      <c r="G16" s="6">
        <f t="shared" si="1"/>
        <v>142.5</v>
      </c>
      <c r="H16" s="5">
        <v>2100469</v>
      </c>
      <c r="I16" s="5">
        <v>2621673</v>
      </c>
      <c r="J16" s="6">
        <f t="shared" si="2"/>
        <v>80.1</v>
      </c>
      <c r="K16" s="7">
        <f t="shared" si="3"/>
        <v>11302795</v>
      </c>
      <c r="L16" s="7">
        <f t="shared" si="4"/>
        <v>13620623</v>
      </c>
      <c r="M16" s="8">
        <f t="shared" si="5"/>
        <v>83</v>
      </c>
    </row>
    <row r="17" spans="1:14" s="9" customFormat="1" ht="16.5" customHeight="1">
      <c r="A17" s="20" t="s">
        <v>32</v>
      </c>
      <c r="B17" s="5">
        <v>4498314</v>
      </c>
      <c r="C17" s="5">
        <v>3997422</v>
      </c>
      <c r="D17" s="6">
        <f t="shared" si="0"/>
        <v>112.5</v>
      </c>
      <c r="E17" s="5">
        <v>67052</v>
      </c>
      <c r="F17" s="5">
        <v>59260</v>
      </c>
      <c r="G17" s="6">
        <f t="shared" si="1"/>
        <v>113.1</v>
      </c>
      <c r="H17" s="5">
        <v>6919371</v>
      </c>
      <c r="I17" s="5">
        <v>7136466</v>
      </c>
      <c r="J17" s="6">
        <f t="shared" si="2"/>
        <v>97</v>
      </c>
      <c r="K17" s="7">
        <f t="shared" si="3"/>
        <v>11484737</v>
      </c>
      <c r="L17" s="7">
        <f t="shared" si="4"/>
        <v>11193148</v>
      </c>
      <c r="M17" s="8">
        <f t="shared" si="5"/>
        <v>102.6</v>
      </c>
      <c r="N17" s="10"/>
    </row>
    <row r="18" spans="1:14" s="9" customFormat="1" ht="16.5" customHeight="1">
      <c r="A18" s="25" t="s">
        <v>33</v>
      </c>
      <c r="B18" s="5">
        <v>0</v>
      </c>
      <c r="C18" s="5">
        <v>0</v>
      </c>
      <c r="D18" s="6" t="str">
        <f t="shared" si="0"/>
        <v>　　－　　</v>
      </c>
      <c r="E18" s="5">
        <v>0</v>
      </c>
      <c r="F18" s="5">
        <v>0</v>
      </c>
      <c r="G18" s="6" t="str">
        <f t="shared" si="1"/>
        <v>　　－　　</v>
      </c>
      <c r="H18" s="5">
        <v>12697097</v>
      </c>
      <c r="I18" s="5">
        <v>13287210</v>
      </c>
      <c r="J18" s="6">
        <f t="shared" si="2"/>
        <v>95.6</v>
      </c>
      <c r="K18" s="7">
        <f t="shared" si="3"/>
        <v>12697097</v>
      </c>
      <c r="L18" s="7">
        <f t="shared" si="4"/>
        <v>13287210</v>
      </c>
      <c r="M18" s="8">
        <f t="shared" si="5"/>
        <v>95.6</v>
      </c>
      <c r="N18" s="10"/>
    </row>
    <row r="19" spans="1:14" s="9" customFormat="1" ht="16.5" customHeight="1">
      <c r="A19" s="20" t="s">
        <v>34</v>
      </c>
      <c r="B19" s="5">
        <v>1650425</v>
      </c>
      <c r="C19" s="5">
        <v>1878716</v>
      </c>
      <c r="D19" s="6">
        <f t="shared" si="0"/>
        <v>87.8</v>
      </c>
      <c r="E19" s="5">
        <v>48429</v>
      </c>
      <c r="F19" s="5">
        <v>14119</v>
      </c>
      <c r="G19" s="6">
        <f t="shared" si="1"/>
        <v>343</v>
      </c>
      <c r="H19" s="5">
        <v>7688826</v>
      </c>
      <c r="I19" s="5">
        <v>7460900</v>
      </c>
      <c r="J19" s="6">
        <f t="shared" si="2"/>
        <v>103.1</v>
      </c>
      <c r="K19" s="7">
        <f t="shared" si="3"/>
        <v>9387680</v>
      </c>
      <c r="L19" s="7">
        <f t="shared" si="4"/>
        <v>9353735</v>
      </c>
      <c r="M19" s="8">
        <f t="shared" si="5"/>
        <v>100.4</v>
      </c>
      <c r="N19" s="10"/>
    </row>
    <row r="20" spans="1:14" s="9" customFormat="1" ht="16.5" customHeight="1">
      <c r="A20" s="20" t="s">
        <v>35</v>
      </c>
      <c r="B20" s="5">
        <v>3204973</v>
      </c>
      <c r="C20" s="5">
        <v>2796674</v>
      </c>
      <c r="D20" s="6">
        <f t="shared" si="0"/>
        <v>114.6</v>
      </c>
      <c r="E20" s="5">
        <v>127626</v>
      </c>
      <c r="F20" s="5">
        <v>76699</v>
      </c>
      <c r="G20" s="6">
        <f t="shared" si="1"/>
        <v>166.4</v>
      </c>
      <c r="H20" s="5">
        <v>5952460</v>
      </c>
      <c r="I20" s="5">
        <v>5239683</v>
      </c>
      <c r="J20" s="6">
        <f t="shared" si="2"/>
        <v>113.6</v>
      </c>
      <c r="K20" s="7">
        <f t="shared" si="3"/>
        <v>9285059</v>
      </c>
      <c r="L20" s="7">
        <f t="shared" si="4"/>
        <v>8113056</v>
      </c>
      <c r="M20" s="8">
        <f t="shared" si="5"/>
        <v>114.4</v>
      </c>
      <c r="N20" s="10"/>
    </row>
    <row r="21" spans="1:14" s="9" customFormat="1" ht="16.5" customHeight="1">
      <c r="A21" s="20" t="s">
        <v>36</v>
      </c>
      <c r="B21" s="5">
        <v>1338156</v>
      </c>
      <c r="C21" s="5">
        <v>1418611</v>
      </c>
      <c r="D21" s="6">
        <f t="shared" si="0"/>
        <v>94.3</v>
      </c>
      <c r="E21" s="5">
        <v>48298</v>
      </c>
      <c r="F21" s="5">
        <v>54920</v>
      </c>
      <c r="G21" s="6">
        <f t="shared" si="1"/>
        <v>87.9</v>
      </c>
      <c r="H21" s="5">
        <v>7721370</v>
      </c>
      <c r="I21" s="5">
        <v>8215761</v>
      </c>
      <c r="J21" s="6">
        <f t="shared" si="2"/>
        <v>94</v>
      </c>
      <c r="K21" s="7">
        <f t="shared" si="3"/>
        <v>9107824</v>
      </c>
      <c r="L21" s="7">
        <f t="shared" si="4"/>
        <v>9689292</v>
      </c>
      <c r="M21" s="8">
        <f t="shared" si="5"/>
        <v>94</v>
      </c>
      <c r="N21" s="10"/>
    </row>
    <row r="22" spans="1:14" s="9" customFormat="1" ht="16.5" customHeight="1">
      <c r="A22" s="20" t="s">
        <v>37</v>
      </c>
      <c r="B22" s="5">
        <v>8536458</v>
      </c>
      <c r="C22" s="5">
        <v>8326700</v>
      </c>
      <c r="D22" s="6">
        <f t="shared" si="0"/>
        <v>102.5</v>
      </c>
      <c r="E22" s="5">
        <v>0</v>
      </c>
      <c r="F22" s="5">
        <v>0</v>
      </c>
      <c r="G22" s="6" t="str">
        <f t="shared" si="1"/>
        <v>　　－　　</v>
      </c>
      <c r="H22" s="5">
        <v>0</v>
      </c>
      <c r="I22" s="5">
        <v>0</v>
      </c>
      <c r="J22" s="6" t="str">
        <f t="shared" si="2"/>
        <v>　　－　　</v>
      </c>
      <c r="K22" s="7">
        <f t="shared" si="3"/>
        <v>8536458</v>
      </c>
      <c r="L22" s="7">
        <f t="shared" si="4"/>
        <v>8326700</v>
      </c>
      <c r="M22" s="8">
        <f t="shared" si="5"/>
        <v>102.5</v>
      </c>
      <c r="N22" s="10"/>
    </row>
    <row r="23" spans="1:13" s="9" customFormat="1" ht="16.5" customHeight="1">
      <c r="A23" s="20" t="s">
        <v>38</v>
      </c>
      <c r="B23" s="26">
        <v>1398440</v>
      </c>
      <c r="C23" s="5">
        <v>1211388</v>
      </c>
      <c r="D23" s="6">
        <f t="shared" si="0"/>
        <v>115.4</v>
      </c>
      <c r="E23" s="26">
        <v>0</v>
      </c>
      <c r="F23" s="26">
        <v>0</v>
      </c>
      <c r="G23" s="6" t="str">
        <f t="shared" si="1"/>
        <v>　　－　　</v>
      </c>
      <c r="H23" s="26">
        <v>6036695</v>
      </c>
      <c r="I23" s="26">
        <v>6515053</v>
      </c>
      <c r="J23" s="6">
        <f t="shared" si="2"/>
        <v>92.7</v>
      </c>
      <c r="K23" s="7">
        <f t="shared" si="3"/>
        <v>7435135</v>
      </c>
      <c r="L23" s="7">
        <f t="shared" si="4"/>
        <v>7726441</v>
      </c>
      <c r="M23" s="8">
        <f t="shared" si="5"/>
        <v>96.2</v>
      </c>
    </row>
    <row r="24" spans="1:14" s="9" customFormat="1" ht="16.5" customHeight="1">
      <c r="A24" s="20" t="s">
        <v>39</v>
      </c>
      <c r="B24" s="5">
        <v>166860</v>
      </c>
      <c r="C24" s="5">
        <v>217270</v>
      </c>
      <c r="D24" s="6">
        <f t="shared" si="0"/>
        <v>76.8</v>
      </c>
      <c r="E24" s="5">
        <v>0</v>
      </c>
      <c r="F24" s="5">
        <v>0</v>
      </c>
      <c r="G24" s="6" t="str">
        <f t="shared" si="1"/>
        <v>　　－　　</v>
      </c>
      <c r="H24" s="5">
        <v>7818324</v>
      </c>
      <c r="I24" s="5">
        <v>7265407</v>
      </c>
      <c r="J24" s="6">
        <f t="shared" si="2"/>
        <v>107.6</v>
      </c>
      <c r="K24" s="7">
        <f t="shared" si="3"/>
        <v>7985184</v>
      </c>
      <c r="L24" s="7">
        <f t="shared" si="4"/>
        <v>7482677</v>
      </c>
      <c r="M24" s="8">
        <f t="shared" si="5"/>
        <v>106.7</v>
      </c>
      <c r="N24" s="10"/>
    </row>
    <row r="25" spans="1:14" s="9" customFormat="1" ht="16.5" customHeight="1">
      <c r="A25" s="20" t="s">
        <v>40</v>
      </c>
      <c r="B25" s="5">
        <v>4726029</v>
      </c>
      <c r="C25" s="5">
        <v>4804965</v>
      </c>
      <c r="D25" s="6">
        <f t="shared" si="0"/>
        <v>98.4</v>
      </c>
      <c r="E25" s="5">
        <v>71295</v>
      </c>
      <c r="F25" s="5">
        <v>21800</v>
      </c>
      <c r="G25" s="6">
        <f t="shared" si="1"/>
        <v>327</v>
      </c>
      <c r="H25" s="5">
        <v>4374351</v>
      </c>
      <c r="I25" s="5">
        <v>3950553</v>
      </c>
      <c r="J25" s="6">
        <f t="shared" si="2"/>
        <v>110.7</v>
      </c>
      <c r="K25" s="7">
        <f t="shared" si="3"/>
        <v>9171675</v>
      </c>
      <c r="L25" s="7">
        <f t="shared" si="4"/>
        <v>8777318</v>
      </c>
      <c r="M25" s="8">
        <f t="shared" si="5"/>
        <v>104.5</v>
      </c>
      <c r="N25" s="10"/>
    </row>
    <row r="26" spans="1:14" s="9" customFormat="1" ht="16.5" customHeight="1">
      <c r="A26" s="20" t="s">
        <v>41</v>
      </c>
      <c r="B26" s="5">
        <v>2045082</v>
      </c>
      <c r="C26" s="5">
        <v>2293723</v>
      </c>
      <c r="D26" s="6">
        <f t="shared" si="0"/>
        <v>89.2</v>
      </c>
      <c r="E26" s="5">
        <v>30811</v>
      </c>
      <c r="F26" s="5">
        <v>5096</v>
      </c>
      <c r="G26" s="6">
        <f t="shared" si="1"/>
        <v>604.6</v>
      </c>
      <c r="H26" s="5">
        <v>4259340</v>
      </c>
      <c r="I26" s="5">
        <v>4334502</v>
      </c>
      <c r="J26" s="6">
        <f t="shared" si="2"/>
        <v>98.3</v>
      </c>
      <c r="K26" s="7">
        <f t="shared" si="3"/>
        <v>6335233</v>
      </c>
      <c r="L26" s="7">
        <f t="shared" si="4"/>
        <v>6633321</v>
      </c>
      <c r="M26" s="8">
        <f t="shared" si="5"/>
        <v>95.5</v>
      </c>
      <c r="N26" s="10"/>
    </row>
    <row r="27" spans="1:13" s="9" customFormat="1" ht="16.5" customHeight="1">
      <c r="A27" s="20" t="s">
        <v>42</v>
      </c>
      <c r="B27" s="5">
        <v>2664662</v>
      </c>
      <c r="C27" s="5">
        <v>2564659</v>
      </c>
      <c r="D27" s="6">
        <f t="shared" si="0"/>
        <v>103.9</v>
      </c>
      <c r="E27" s="5">
        <v>26584</v>
      </c>
      <c r="F27" s="5">
        <v>22062</v>
      </c>
      <c r="G27" s="6">
        <f t="shared" si="1"/>
        <v>120.5</v>
      </c>
      <c r="H27" s="5">
        <v>4382876</v>
      </c>
      <c r="I27" s="5">
        <v>4685161</v>
      </c>
      <c r="J27" s="6">
        <f t="shared" si="2"/>
        <v>93.5</v>
      </c>
      <c r="K27" s="7">
        <f t="shared" si="3"/>
        <v>7074122</v>
      </c>
      <c r="L27" s="7">
        <f t="shared" si="4"/>
        <v>7271882</v>
      </c>
      <c r="M27" s="8">
        <f t="shared" si="5"/>
        <v>97.3</v>
      </c>
    </row>
    <row r="28" spans="1:14" s="9" customFormat="1" ht="16.5" customHeight="1">
      <c r="A28" s="27" t="s">
        <v>8</v>
      </c>
      <c r="B28" s="5">
        <v>5266159</v>
      </c>
      <c r="C28" s="5">
        <v>4881373</v>
      </c>
      <c r="D28" s="6">
        <f t="shared" si="0"/>
        <v>107.9</v>
      </c>
      <c r="E28" s="5">
        <v>8976</v>
      </c>
      <c r="F28" s="5">
        <v>13269</v>
      </c>
      <c r="G28" s="6">
        <f t="shared" si="1"/>
        <v>67.6</v>
      </c>
      <c r="H28" s="5">
        <v>1776280</v>
      </c>
      <c r="I28" s="5">
        <v>1439332</v>
      </c>
      <c r="J28" s="6">
        <f t="shared" si="2"/>
        <v>123.4</v>
      </c>
      <c r="K28" s="7">
        <f t="shared" si="3"/>
        <v>7051415</v>
      </c>
      <c r="L28" s="7">
        <f t="shared" si="4"/>
        <v>6333974</v>
      </c>
      <c r="M28" s="8">
        <f t="shared" si="5"/>
        <v>111.3</v>
      </c>
      <c r="N28" s="10"/>
    </row>
    <row r="29" spans="1:14" s="9" customFormat="1" ht="16.5" customHeight="1">
      <c r="A29" s="28" t="s">
        <v>43</v>
      </c>
      <c r="B29" s="5">
        <v>1807864</v>
      </c>
      <c r="C29" s="5">
        <v>1795310</v>
      </c>
      <c r="D29" s="6">
        <f t="shared" si="0"/>
        <v>100.7</v>
      </c>
      <c r="E29" s="5">
        <v>0</v>
      </c>
      <c r="F29" s="5">
        <v>172931</v>
      </c>
      <c r="G29" s="6" t="str">
        <f t="shared" si="1"/>
        <v>　　－　　</v>
      </c>
      <c r="H29" s="5">
        <v>4622243</v>
      </c>
      <c r="I29" s="5">
        <v>4172240</v>
      </c>
      <c r="J29" s="6">
        <f t="shared" si="2"/>
        <v>110.8</v>
      </c>
      <c r="K29" s="7">
        <f t="shared" si="3"/>
        <v>6430107</v>
      </c>
      <c r="L29" s="7">
        <f t="shared" si="4"/>
        <v>6140481</v>
      </c>
      <c r="M29" s="8">
        <f t="shared" si="5"/>
        <v>104.7</v>
      </c>
      <c r="N29" s="10"/>
    </row>
    <row r="30" spans="1:14" s="9" customFormat="1" ht="16.5" customHeight="1">
      <c r="A30" s="28" t="s">
        <v>44</v>
      </c>
      <c r="B30" s="5">
        <v>454409</v>
      </c>
      <c r="C30" s="5">
        <v>357530</v>
      </c>
      <c r="D30" s="6">
        <f t="shared" si="0"/>
        <v>127.1</v>
      </c>
      <c r="E30" s="5">
        <v>0</v>
      </c>
      <c r="F30" s="5">
        <v>0</v>
      </c>
      <c r="G30" s="6" t="str">
        <f t="shared" si="1"/>
        <v>　　－　　</v>
      </c>
      <c r="H30" s="5">
        <v>4851470</v>
      </c>
      <c r="I30" s="5">
        <v>4107073</v>
      </c>
      <c r="J30" s="6">
        <f t="shared" si="2"/>
        <v>118.1</v>
      </c>
      <c r="K30" s="7">
        <f t="shared" si="3"/>
        <v>5305879</v>
      </c>
      <c r="L30" s="7">
        <f t="shared" si="4"/>
        <v>4464603</v>
      </c>
      <c r="M30" s="8">
        <f t="shared" si="5"/>
        <v>118.8</v>
      </c>
      <c r="N30" s="10"/>
    </row>
    <row r="31" spans="1:14" s="9" customFormat="1" ht="16.5" customHeight="1">
      <c r="A31" s="25" t="s">
        <v>45</v>
      </c>
      <c r="B31" s="5">
        <v>1258250</v>
      </c>
      <c r="C31" s="5">
        <v>1274786</v>
      </c>
      <c r="D31" s="6">
        <f t="shared" si="0"/>
        <v>98.7</v>
      </c>
      <c r="E31" s="5">
        <v>0</v>
      </c>
      <c r="F31" s="5">
        <v>0</v>
      </c>
      <c r="G31" s="6" t="str">
        <f t="shared" si="1"/>
        <v>　　－　　</v>
      </c>
      <c r="H31" s="5">
        <v>5185281</v>
      </c>
      <c r="I31" s="5">
        <v>5126125</v>
      </c>
      <c r="J31" s="6">
        <f t="shared" si="2"/>
        <v>101.2</v>
      </c>
      <c r="K31" s="7">
        <f t="shared" si="3"/>
        <v>6443531</v>
      </c>
      <c r="L31" s="7">
        <f t="shared" si="4"/>
        <v>6400911</v>
      </c>
      <c r="M31" s="8">
        <f t="shared" si="5"/>
        <v>100.7</v>
      </c>
      <c r="N31" s="10"/>
    </row>
    <row r="32" spans="1:14" s="9" customFormat="1" ht="16.5" customHeight="1">
      <c r="A32" s="25" t="s">
        <v>46</v>
      </c>
      <c r="B32" s="5">
        <v>1264378</v>
      </c>
      <c r="C32" s="5">
        <v>1086998</v>
      </c>
      <c r="D32" s="6">
        <f t="shared" si="0"/>
        <v>116.3</v>
      </c>
      <c r="E32" s="5">
        <v>0</v>
      </c>
      <c r="F32" s="5">
        <v>0</v>
      </c>
      <c r="G32" s="6" t="str">
        <f t="shared" si="1"/>
        <v>　　－　　</v>
      </c>
      <c r="H32" s="5">
        <v>4167997</v>
      </c>
      <c r="I32" s="5">
        <v>4134848</v>
      </c>
      <c r="J32" s="6">
        <f t="shared" si="2"/>
        <v>100.8</v>
      </c>
      <c r="K32" s="7">
        <f t="shared" si="3"/>
        <v>5432375</v>
      </c>
      <c r="L32" s="7">
        <f t="shared" si="4"/>
        <v>5221846</v>
      </c>
      <c r="M32" s="8">
        <f t="shared" si="5"/>
        <v>104</v>
      </c>
      <c r="N32" s="10"/>
    </row>
    <row r="33" spans="1:14" s="9" customFormat="1" ht="16.5" customHeight="1">
      <c r="A33" s="25" t="s">
        <v>47</v>
      </c>
      <c r="B33" s="5">
        <v>1954553</v>
      </c>
      <c r="C33" s="5">
        <v>2901101</v>
      </c>
      <c r="D33" s="6">
        <f t="shared" si="0"/>
        <v>67.4</v>
      </c>
      <c r="E33" s="5">
        <v>7893</v>
      </c>
      <c r="F33" s="5">
        <v>31</v>
      </c>
      <c r="G33" s="6">
        <f t="shared" si="1"/>
        <v>25461.3</v>
      </c>
      <c r="H33" s="5">
        <v>2783167</v>
      </c>
      <c r="I33" s="5">
        <v>2831297</v>
      </c>
      <c r="J33" s="6">
        <f t="shared" si="2"/>
        <v>98.3</v>
      </c>
      <c r="K33" s="7">
        <f t="shared" si="3"/>
        <v>4745613</v>
      </c>
      <c r="L33" s="7">
        <f t="shared" si="4"/>
        <v>5732429</v>
      </c>
      <c r="M33" s="8">
        <f t="shared" si="5"/>
        <v>82.8</v>
      </c>
      <c r="N33" s="10"/>
    </row>
    <row r="34" spans="1:14" s="9" customFormat="1" ht="16.5" customHeight="1">
      <c r="A34" s="25" t="s">
        <v>48</v>
      </c>
      <c r="B34" s="5">
        <v>4483532</v>
      </c>
      <c r="C34" s="5">
        <v>3725494</v>
      </c>
      <c r="D34" s="6">
        <f t="shared" si="0"/>
        <v>120.3</v>
      </c>
      <c r="E34" s="5">
        <v>0</v>
      </c>
      <c r="F34" s="5">
        <v>0</v>
      </c>
      <c r="G34" s="6" t="str">
        <f t="shared" si="1"/>
        <v>　　－　　</v>
      </c>
      <c r="H34" s="5">
        <v>447285</v>
      </c>
      <c r="I34" s="5">
        <v>468284</v>
      </c>
      <c r="J34" s="6">
        <f t="shared" si="2"/>
        <v>95.5</v>
      </c>
      <c r="K34" s="7">
        <f t="shared" si="3"/>
        <v>4930817</v>
      </c>
      <c r="L34" s="7">
        <f t="shared" si="4"/>
        <v>4193778</v>
      </c>
      <c r="M34" s="8">
        <f t="shared" si="5"/>
        <v>117.6</v>
      </c>
      <c r="N34" s="10"/>
    </row>
    <row r="35" spans="1:14" s="9" customFormat="1" ht="16.5" customHeight="1">
      <c r="A35" s="25" t="s">
        <v>49</v>
      </c>
      <c r="B35" s="5">
        <v>1071570</v>
      </c>
      <c r="C35" s="5">
        <v>1053042</v>
      </c>
      <c r="D35" s="6">
        <f t="shared" si="0"/>
        <v>101.8</v>
      </c>
      <c r="E35" s="5">
        <v>8627</v>
      </c>
      <c r="F35" s="5">
        <v>4155</v>
      </c>
      <c r="G35" s="6">
        <f t="shared" si="1"/>
        <v>207.6</v>
      </c>
      <c r="H35" s="5">
        <v>3112195</v>
      </c>
      <c r="I35" s="5">
        <v>3152326</v>
      </c>
      <c r="J35" s="6">
        <f t="shared" si="2"/>
        <v>98.7</v>
      </c>
      <c r="K35" s="7">
        <f t="shared" si="3"/>
        <v>4192392</v>
      </c>
      <c r="L35" s="7">
        <f t="shared" si="4"/>
        <v>4209523</v>
      </c>
      <c r="M35" s="8">
        <f t="shared" si="5"/>
        <v>99.6</v>
      </c>
      <c r="N35" s="10"/>
    </row>
    <row r="36" spans="1:14" s="9" customFormat="1" ht="16.5" customHeight="1">
      <c r="A36" s="27" t="s">
        <v>50</v>
      </c>
      <c r="B36" s="5">
        <v>4863099</v>
      </c>
      <c r="C36" s="5">
        <v>4852467</v>
      </c>
      <c r="D36" s="6">
        <f t="shared" si="0"/>
        <v>100.2</v>
      </c>
      <c r="E36" s="5">
        <v>0</v>
      </c>
      <c r="F36" s="5">
        <v>0</v>
      </c>
      <c r="G36" s="6" t="str">
        <f t="shared" si="1"/>
        <v>　　－　　</v>
      </c>
      <c r="H36" s="5">
        <v>0</v>
      </c>
      <c r="I36" s="5">
        <v>0</v>
      </c>
      <c r="J36" s="6" t="str">
        <f t="shared" si="2"/>
        <v>　　－　　</v>
      </c>
      <c r="K36" s="7">
        <f t="shared" si="3"/>
        <v>4863099</v>
      </c>
      <c r="L36" s="7">
        <f t="shared" si="4"/>
        <v>4852467</v>
      </c>
      <c r="M36" s="8">
        <f t="shared" si="5"/>
        <v>100.2</v>
      </c>
      <c r="N36" s="10"/>
    </row>
    <row r="37" spans="1:14" s="9" customFormat="1" ht="16.5" customHeight="1">
      <c r="A37" s="25" t="s">
        <v>51</v>
      </c>
      <c r="B37" s="5">
        <v>634812</v>
      </c>
      <c r="C37" s="5">
        <v>691125</v>
      </c>
      <c r="D37" s="6">
        <f t="shared" si="0"/>
        <v>91.9</v>
      </c>
      <c r="E37" s="5">
        <v>22615</v>
      </c>
      <c r="F37" s="5">
        <v>14346</v>
      </c>
      <c r="G37" s="6">
        <f t="shared" si="1"/>
        <v>157.6</v>
      </c>
      <c r="H37" s="5">
        <v>2722520</v>
      </c>
      <c r="I37" s="5">
        <v>2845720</v>
      </c>
      <c r="J37" s="6">
        <f t="shared" si="2"/>
        <v>95.7</v>
      </c>
      <c r="K37" s="7">
        <f t="shared" si="3"/>
        <v>3379947</v>
      </c>
      <c r="L37" s="7">
        <f t="shared" si="4"/>
        <v>3551191</v>
      </c>
      <c r="M37" s="8">
        <f t="shared" si="5"/>
        <v>95.2</v>
      </c>
      <c r="N37" s="10"/>
    </row>
    <row r="38" spans="1:14" s="9" customFormat="1" ht="16.5" customHeight="1">
      <c r="A38" s="25" t="s">
        <v>52</v>
      </c>
      <c r="B38" s="5">
        <v>1426301</v>
      </c>
      <c r="C38" s="5">
        <v>1343638</v>
      </c>
      <c r="D38" s="6">
        <f t="shared" si="0"/>
        <v>106.2</v>
      </c>
      <c r="E38" s="5">
        <v>519</v>
      </c>
      <c r="F38" s="5">
        <v>186</v>
      </c>
      <c r="G38" s="6">
        <f t="shared" si="1"/>
        <v>279</v>
      </c>
      <c r="H38" s="5">
        <v>2356132</v>
      </c>
      <c r="I38" s="5">
        <v>2236906</v>
      </c>
      <c r="J38" s="6">
        <f t="shared" si="2"/>
        <v>105.3</v>
      </c>
      <c r="K38" s="29">
        <f t="shared" si="3"/>
        <v>3782952</v>
      </c>
      <c r="L38" s="29">
        <f t="shared" si="4"/>
        <v>3580730</v>
      </c>
      <c r="M38" s="8">
        <f t="shared" si="5"/>
        <v>105.6</v>
      </c>
      <c r="N38" s="10"/>
    </row>
    <row r="39" spans="1:14" s="9" customFormat="1" ht="18" customHeight="1">
      <c r="A39" s="30" t="s">
        <v>74</v>
      </c>
      <c r="B39" s="31">
        <f>SUM(B4:B38)</f>
        <v>201329637</v>
      </c>
      <c r="C39" s="32">
        <f>SUM(C4:C38)</f>
        <v>201675981</v>
      </c>
      <c r="D39" s="33">
        <f t="shared" si="0"/>
        <v>99.8</v>
      </c>
      <c r="E39" s="31">
        <f>SUM(E4:E38)</f>
        <v>2446345</v>
      </c>
      <c r="F39" s="31">
        <f>SUM(F4:F38)</f>
        <v>1996198</v>
      </c>
      <c r="G39" s="33">
        <f t="shared" si="1"/>
        <v>122.6</v>
      </c>
      <c r="H39" s="31">
        <f>SUM(H4:H38)</f>
        <v>327548676</v>
      </c>
      <c r="I39" s="31">
        <f>SUM(I4:I38)</f>
        <v>329375082</v>
      </c>
      <c r="J39" s="33">
        <f t="shared" si="2"/>
        <v>99.4</v>
      </c>
      <c r="K39" s="31">
        <f>SUM(K4:K38)</f>
        <v>531324658</v>
      </c>
      <c r="L39" s="31">
        <f>SUM(L4:L38)</f>
        <v>533047261</v>
      </c>
      <c r="M39" s="33">
        <f t="shared" si="5"/>
        <v>99.7</v>
      </c>
      <c r="N39" s="10"/>
    </row>
    <row r="40" spans="1:13" s="9" customFormat="1" ht="16.5" customHeight="1">
      <c r="A40" s="20" t="s">
        <v>53</v>
      </c>
      <c r="B40" s="5">
        <v>758263</v>
      </c>
      <c r="C40" s="5">
        <v>723844</v>
      </c>
      <c r="D40" s="6">
        <f aca="true" t="shared" si="6" ref="D40:D68">IF(OR(B40=0,C40=0),"　　－　　",ROUND(B40/C40*100,1))</f>
        <v>104.8</v>
      </c>
      <c r="E40" s="5">
        <v>26070</v>
      </c>
      <c r="F40" s="5">
        <v>15583</v>
      </c>
      <c r="G40" s="6">
        <f aca="true" t="shared" si="7" ref="G40:G68">IF(OR(E40=0,F40=0),"　　－　　",ROUND(E40/F40*100,1))</f>
        <v>167.3</v>
      </c>
      <c r="H40" s="5">
        <v>3594970</v>
      </c>
      <c r="I40" s="5">
        <v>3412895</v>
      </c>
      <c r="J40" s="6">
        <f aca="true" t="shared" si="8" ref="J40:J68">IF(OR(H40=0,I40=0),"　　－　　",ROUND(H40/I40*100,1))</f>
        <v>105.3</v>
      </c>
      <c r="K40" s="7">
        <f aca="true" t="shared" si="9" ref="K40:K67">+B40+E40+H40</f>
        <v>4379303</v>
      </c>
      <c r="L40" s="7">
        <f aca="true" t="shared" si="10" ref="L40:L67">+C40+F40+I40</f>
        <v>4152322</v>
      </c>
      <c r="M40" s="22">
        <f aca="true" t="shared" si="11" ref="M40:M68">IF(OR(K40=0,L40=0),"　　－　　",ROUND(K40/L40*100,1))</f>
        <v>105.5</v>
      </c>
    </row>
    <row r="41" spans="1:13" s="9" customFormat="1" ht="16.5" customHeight="1">
      <c r="A41" s="20" t="s">
        <v>54</v>
      </c>
      <c r="B41" s="5">
        <v>911070</v>
      </c>
      <c r="C41" s="5">
        <v>981656</v>
      </c>
      <c r="D41" s="6">
        <f t="shared" si="6"/>
        <v>92.8</v>
      </c>
      <c r="E41" s="5">
        <v>0</v>
      </c>
      <c r="F41" s="5">
        <v>16560</v>
      </c>
      <c r="G41" s="6" t="str">
        <f t="shared" si="7"/>
        <v>　　－　　</v>
      </c>
      <c r="H41" s="5">
        <v>2855970</v>
      </c>
      <c r="I41" s="5">
        <v>3154872</v>
      </c>
      <c r="J41" s="6">
        <f t="shared" si="8"/>
        <v>90.5</v>
      </c>
      <c r="K41" s="7">
        <f t="shared" si="9"/>
        <v>3767040</v>
      </c>
      <c r="L41" s="7">
        <f t="shared" si="10"/>
        <v>4153088</v>
      </c>
      <c r="M41" s="8">
        <f t="shared" si="11"/>
        <v>90.7</v>
      </c>
    </row>
    <row r="42" spans="1:13" s="9" customFormat="1" ht="16.5" customHeight="1">
      <c r="A42" s="25" t="s">
        <v>55</v>
      </c>
      <c r="B42" s="26">
        <v>3749128</v>
      </c>
      <c r="C42" s="26">
        <v>3536376</v>
      </c>
      <c r="D42" s="6">
        <f t="shared" si="6"/>
        <v>106</v>
      </c>
      <c r="E42" s="26">
        <v>10151</v>
      </c>
      <c r="F42" s="26">
        <v>27595</v>
      </c>
      <c r="G42" s="6">
        <f t="shared" si="7"/>
        <v>36.8</v>
      </c>
      <c r="H42" s="26">
        <v>373670</v>
      </c>
      <c r="I42" s="26">
        <v>361259</v>
      </c>
      <c r="J42" s="6">
        <f t="shared" si="8"/>
        <v>103.4</v>
      </c>
      <c r="K42" s="7">
        <f t="shared" si="9"/>
        <v>4132949</v>
      </c>
      <c r="L42" s="7">
        <f t="shared" si="10"/>
        <v>3925230</v>
      </c>
      <c r="M42" s="8">
        <f t="shared" si="11"/>
        <v>105.3</v>
      </c>
    </row>
    <row r="43" spans="1:13" s="9" customFormat="1" ht="16.5" customHeight="1">
      <c r="A43" s="25" t="s">
        <v>56</v>
      </c>
      <c r="B43" s="5">
        <v>3406513</v>
      </c>
      <c r="C43" s="5">
        <v>3142098</v>
      </c>
      <c r="D43" s="6">
        <f t="shared" si="6"/>
        <v>108.4</v>
      </c>
      <c r="E43" s="5">
        <v>0</v>
      </c>
      <c r="F43" s="5">
        <v>0</v>
      </c>
      <c r="G43" s="6" t="str">
        <f t="shared" si="7"/>
        <v>　　－　　</v>
      </c>
      <c r="H43" s="5">
        <v>194939</v>
      </c>
      <c r="I43" s="5">
        <v>195959</v>
      </c>
      <c r="J43" s="6">
        <f t="shared" si="8"/>
        <v>99.5</v>
      </c>
      <c r="K43" s="7">
        <f t="shared" si="9"/>
        <v>3601452</v>
      </c>
      <c r="L43" s="7">
        <f t="shared" si="10"/>
        <v>3338057</v>
      </c>
      <c r="M43" s="8">
        <f t="shared" si="11"/>
        <v>107.9</v>
      </c>
    </row>
    <row r="44" spans="1:13" s="9" customFormat="1" ht="16.5" customHeight="1">
      <c r="A44" s="25" t="s">
        <v>57</v>
      </c>
      <c r="B44" s="5">
        <v>3184537</v>
      </c>
      <c r="C44" s="5">
        <v>3093556</v>
      </c>
      <c r="D44" s="6">
        <f t="shared" si="6"/>
        <v>102.9</v>
      </c>
      <c r="E44" s="5">
        <v>0</v>
      </c>
      <c r="F44" s="5">
        <v>0</v>
      </c>
      <c r="G44" s="6" t="str">
        <f t="shared" si="7"/>
        <v>　　－　　</v>
      </c>
      <c r="H44" s="5">
        <v>239825</v>
      </c>
      <c r="I44" s="5">
        <v>282428</v>
      </c>
      <c r="J44" s="6">
        <f t="shared" si="8"/>
        <v>84.9</v>
      </c>
      <c r="K44" s="7">
        <f t="shared" si="9"/>
        <v>3424362</v>
      </c>
      <c r="L44" s="7">
        <f t="shared" si="10"/>
        <v>3375984</v>
      </c>
      <c r="M44" s="8">
        <f t="shared" si="11"/>
        <v>101.4</v>
      </c>
    </row>
    <row r="45" spans="1:13" s="9" customFormat="1" ht="16.5" customHeight="1">
      <c r="A45" s="25" t="s">
        <v>58</v>
      </c>
      <c r="B45" s="5">
        <v>1303105</v>
      </c>
      <c r="C45" s="5">
        <v>1279164</v>
      </c>
      <c r="D45" s="6">
        <f t="shared" si="6"/>
        <v>101.9</v>
      </c>
      <c r="E45" s="5">
        <v>796</v>
      </c>
      <c r="F45" s="5">
        <v>625</v>
      </c>
      <c r="G45" s="6">
        <f t="shared" si="7"/>
        <v>127.4</v>
      </c>
      <c r="H45" s="5">
        <v>1592469</v>
      </c>
      <c r="I45" s="5">
        <v>1661509</v>
      </c>
      <c r="J45" s="6">
        <f t="shared" si="8"/>
        <v>95.8</v>
      </c>
      <c r="K45" s="7">
        <f t="shared" si="9"/>
        <v>2896370</v>
      </c>
      <c r="L45" s="7">
        <f t="shared" si="10"/>
        <v>2941298</v>
      </c>
      <c r="M45" s="8">
        <f t="shared" si="11"/>
        <v>98.5</v>
      </c>
    </row>
    <row r="46" spans="1:13" s="9" customFormat="1" ht="16.5" customHeight="1">
      <c r="A46" s="25" t="s">
        <v>59</v>
      </c>
      <c r="B46" s="5">
        <v>607792</v>
      </c>
      <c r="C46" s="5">
        <v>663375</v>
      </c>
      <c r="D46" s="6">
        <f t="shared" si="6"/>
        <v>91.6</v>
      </c>
      <c r="E46" s="5">
        <v>79586</v>
      </c>
      <c r="F46" s="5">
        <v>285996</v>
      </c>
      <c r="G46" s="6">
        <f t="shared" si="7"/>
        <v>27.8</v>
      </c>
      <c r="H46" s="5">
        <v>2484783</v>
      </c>
      <c r="I46" s="5">
        <v>2471826</v>
      </c>
      <c r="J46" s="6">
        <f t="shared" si="8"/>
        <v>100.5</v>
      </c>
      <c r="K46" s="7">
        <f t="shared" si="9"/>
        <v>3172161</v>
      </c>
      <c r="L46" s="7">
        <f t="shared" si="10"/>
        <v>3421197</v>
      </c>
      <c r="M46" s="8">
        <f t="shared" si="11"/>
        <v>92.7</v>
      </c>
    </row>
    <row r="47" spans="1:13" s="9" customFormat="1" ht="16.5" customHeight="1">
      <c r="A47" s="25" t="s">
        <v>60</v>
      </c>
      <c r="B47" s="5">
        <v>201854</v>
      </c>
      <c r="C47" s="5">
        <v>188732</v>
      </c>
      <c r="D47" s="6">
        <f t="shared" si="6"/>
        <v>107</v>
      </c>
      <c r="E47" s="5">
        <v>18510</v>
      </c>
      <c r="F47" s="5">
        <v>11289</v>
      </c>
      <c r="G47" s="6">
        <f t="shared" si="7"/>
        <v>164</v>
      </c>
      <c r="H47" s="5">
        <v>3168960</v>
      </c>
      <c r="I47" s="5">
        <v>2927968</v>
      </c>
      <c r="J47" s="6">
        <f t="shared" si="8"/>
        <v>108.2</v>
      </c>
      <c r="K47" s="7">
        <f t="shared" si="9"/>
        <v>3389324</v>
      </c>
      <c r="L47" s="7">
        <f t="shared" si="10"/>
        <v>3127989</v>
      </c>
      <c r="M47" s="8">
        <f t="shared" si="11"/>
        <v>108.4</v>
      </c>
    </row>
    <row r="48" spans="1:13" s="9" customFormat="1" ht="16.5" customHeight="1">
      <c r="A48" s="20" t="s">
        <v>61</v>
      </c>
      <c r="B48" s="5">
        <v>141923</v>
      </c>
      <c r="C48" s="5">
        <v>133737</v>
      </c>
      <c r="D48" s="6">
        <f t="shared" si="6"/>
        <v>106.1</v>
      </c>
      <c r="E48" s="5">
        <v>0</v>
      </c>
      <c r="F48" s="5">
        <v>0</v>
      </c>
      <c r="G48" s="6" t="str">
        <f t="shared" si="7"/>
        <v>　　－　　</v>
      </c>
      <c r="H48" s="5">
        <v>2530593</v>
      </c>
      <c r="I48" s="5">
        <v>2852881</v>
      </c>
      <c r="J48" s="6">
        <f t="shared" si="8"/>
        <v>88.7</v>
      </c>
      <c r="K48" s="7">
        <f t="shared" si="9"/>
        <v>2672516</v>
      </c>
      <c r="L48" s="7">
        <f t="shared" si="10"/>
        <v>2986618</v>
      </c>
      <c r="M48" s="8">
        <f t="shared" si="11"/>
        <v>89.5</v>
      </c>
    </row>
    <row r="49" spans="1:13" s="9" customFormat="1" ht="16.5" customHeight="1">
      <c r="A49" s="25" t="s">
        <v>62</v>
      </c>
      <c r="B49" s="5">
        <v>182775</v>
      </c>
      <c r="C49" s="5">
        <v>188368</v>
      </c>
      <c r="D49" s="6">
        <f t="shared" si="6"/>
        <v>97</v>
      </c>
      <c r="E49" s="5">
        <v>0</v>
      </c>
      <c r="F49" s="5">
        <v>0</v>
      </c>
      <c r="G49" s="6" t="str">
        <f t="shared" si="7"/>
        <v>　　－　　</v>
      </c>
      <c r="H49" s="5">
        <v>2062313</v>
      </c>
      <c r="I49" s="5">
        <v>2080557</v>
      </c>
      <c r="J49" s="6">
        <f t="shared" si="8"/>
        <v>99.1</v>
      </c>
      <c r="K49" s="7">
        <f t="shared" si="9"/>
        <v>2245088</v>
      </c>
      <c r="L49" s="7">
        <f t="shared" si="10"/>
        <v>2268925</v>
      </c>
      <c r="M49" s="8">
        <f t="shared" si="11"/>
        <v>98.9</v>
      </c>
    </row>
    <row r="50" spans="1:13" s="9" customFormat="1" ht="16.5" customHeight="1">
      <c r="A50" s="20" t="s">
        <v>63</v>
      </c>
      <c r="B50" s="5">
        <v>2102630</v>
      </c>
      <c r="C50" s="5">
        <v>2340952</v>
      </c>
      <c r="D50" s="6">
        <f t="shared" si="6"/>
        <v>89.8</v>
      </c>
      <c r="E50" s="5">
        <v>0</v>
      </c>
      <c r="F50" s="5">
        <v>0</v>
      </c>
      <c r="G50" s="6" t="str">
        <f t="shared" si="7"/>
        <v>　　－　　</v>
      </c>
      <c r="H50" s="5">
        <v>0</v>
      </c>
      <c r="I50" s="5">
        <v>0</v>
      </c>
      <c r="J50" s="6" t="str">
        <f t="shared" si="8"/>
        <v>　　－　　</v>
      </c>
      <c r="K50" s="7">
        <f t="shared" si="9"/>
        <v>2102630</v>
      </c>
      <c r="L50" s="7">
        <f t="shared" si="10"/>
        <v>2340952</v>
      </c>
      <c r="M50" s="8">
        <f t="shared" si="11"/>
        <v>89.8</v>
      </c>
    </row>
    <row r="51" spans="1:13" s="9" customFormat="1" ht="16.5" customHeight="1">
      <c r="A51" s="25" t="s">
        <v>64</v>
      </c>
      <c r="B51" s="5">
        <v>2387077</v>
      </c>
      <c r="C51" s="5">
        <v>2277647</v>
      </c>
      <c r="D51" s="6">
        <f t="shared" si="6"/>
        <v>104.8</v>
      </c>
      <c r="E51" s="5">
        <v>0</v>
      </c>
      <c r="F51" s="5">
        <v>0</v>
      </c>
      <c r="G51" s="6" t="str">
        <f t="shared" si="7"/>
        <v>　　－　　</v>
      </c>
      <c r="H51" s="5">
        <v>72290</v>
      </c>
      <c r="I51" s="5">
        <v>54145</v>
      </c>
      <c r="J51" s="6">
        <f t="shared" si="8"/>
        <v>133.5</v>
      </c>
      <c r="K51" s="7">
        <f t="shared" si="9"/>
        <v>2459367</v>
      </c>
      <c r="L51" s="7">
        <f t="shared" si="10"/>
        <v>2331792</v>
      </c>
      <c r="M51" s="8">
        <f t="shared" si="11"/>
        <v>105.5</v>
      </c>
    </row>
    <row r="52" spans="1:13" s="9" customFormat="1" ht="16.5" customHeight="1">
      <c r="A52" s="25" t="s">
        <v>65</v>
      </c>
      <c r="B52" s="5">
        <v>705835</v>
      </c>
      <c r="C52" s="5">
        <v>756627</v>
      </c>
      <c r="D52" s="6">
        <f t="shared" si="6"/>
        <v>93.3</v>
      </c>
      <c r="E52" s="5">
        <v>2111</v>
      </c>
      <c r="F52" s="5">
        <v>788</v>
      </c>
      <c r="G52" s="6">
        <f t="shared" si="7"/>
        <v>267.9</v>
      </c>
      <c r="H52" s="5">
        <v>2208586</v>
      </c>
      <c r="I52" s="5">
        <v>2232534</v>
      </c>
      <c r="J52" s="6">
        <f t="shared" si="8"/>
        <v>98.9</v>
      </c>
      <c r="K52" s="7">
        <f t="shared" si="9"/>
        <v>2916532</v>
      </c>
      <c r="L52" s="7">
        <f t="shared" si="10"/>
        <v>2989949</v>
      </c>
      <c r="M52" s="8">
        <f t="shared" si="11"/>
        <v>97.5</v>
      </c>
    </row>
    <row r="53" spans="1:13" s="9" customFormat="1" ht="16.5" customHeight="1">
      <c r="A53" s="25" t="s">
        <v>66</v>
      </c>
      <c r="B53" s="5">
        <v>649333</v>
      </c>
      <c r="C53" s="5">
        <v>589902</v>
      </c>
      <c r="D53" s="6">
        <f t="shared" si="6"/>
        <v>110.1</v>
      </c>
      <c r="E53" s="5">
        <v>0</v>
      </c>
      <c r="F53" s="5">
        <v>0</v>
      </c>
      <c r="G53" s="6" t="str">
        <f t="shared" si="7"/>
        <v>　　－　　</v>
      </c>
      <c r="H53" s="5">
        <v>1852153</v>
      </c>
      <c r="I53" s="5">
        <v>1908139</v>
      </c>
      <c r="J53" s="6">
        <f t="shared" si="8"/>
        <v>97.1</v>
      </c>
      <c r="K53" s="7">
        <f t="shared" si="9"/>
        <v>2501486</v>
      </c>
      <c r="L53" s="7">
        <f t="shared" si="10"/>
        <v>2498041</v>
      </c>
      <c r="M53" s="8">
        <f t="shared" si="11"/>
        <v>100.1</v>
      </c>
    </row>
    <row r="54" spans="1:14" s="9" customFormat="1" ht="16.5" customHeight="1">
      <c r="A54" s="25" t="s">
        <v>67</v>
      </c>
      <c r="B54" s="5">
        <v>900132</v>
      </c>
      <c r="C54" s="5">
        <v>917788</v>
      </c>
      <c r="D54" s="6">
        <f t="shared" si="6"/>
        <v>98.1</v>
      </c>
      <c r="E54" s="5">
        <v>119</v>
      </c>
      <c r="F54" s="5">
        <v>62</v>
      </c>
      <c r="G54" s="6">
        <f t="shared" si="7"/>
        <v>191.9</v>
      </c>
      <c r="H54" s="5">
        <v>1201711</v>
      </c>
      <c r="I54" s="5">
        <v>1270514</v>
      </c>
      <c r="J54" s="6">
        <f t="shared" si="8"/>
        <v>94.6</v>
      </c>
      <c r="K54" s="7">
        <f t="shared" si="9"/>
        <v>2101962</v>
      </c>
      <c r="L54" s="7">
        <f t="shared" si="10"/>
        <v>2188364</v>
      </c>
      <c r="M54" s="8">
        <f t="shared" si="11"/>
        <v>96.1</v>
      </c>
      <c r="N54" s="10"/>
    </row>
    <row r="55" spans="1:14" s="9" customFormat="1" ht="16.5" customHeight="1">
      <c r="A55" s="25" t="s">
        <v>68</v>
      </c>
      <c r="B55" s="5">
        <v>2055015</v>
      </c>
      <c r="C55" s="5">
        <v>1407279</v>
      </c>
      <c r="D55" s="6">
        <f t="shared" si="6"/>
        <v>146</v>
      </c>
      <c r="E55" s="5">
        <v>6224</v>
      </c>
      <c r="F55" s="5">
        <v>10689</v>
      </c>
      <c r="G55" s="6">
        <f t="shared" si="7"/>
        <v>58.2</v>
      </c>
      <c r="H55" s="5">
        <v>414434</v>
      </c>
      <c r="I55" s="5">
        <v>419784</v>
      </c>
      <c r="J55" s="6">
        <f t="shared" si="8"/>
        <v>98.7</v>
      </c>
      <c r="K55" s="7">
        <f t="shared" si="9"/>
        <v>2475673</v>
      </c>
      <c r="L55" s="7">
        <f t="shared" si="10"/>
        <v>1837752</v>
      </c>
      <c r="M55" s="8">
        <f t="shared" si="11"/>
        <v>134.7</v>
      </c>
      <c r="N55" s="10"/>
    </row>
    <row r="56" spans="1:14" s="9" customFormat="1" ht="16.5" customHeight="1">
      <c r="A56" s="25" t="s">
        <v>69</v>
      </c>
      <c r="B56" s="5">
        <v>511011</v>
      </c>
      <c r="C56" s="5">
        <v>831006</v>
      </c>
      <c r="D56" s="6">
        <f t="shared" si="6"/>
        <v>61.5</v>
      </c>
      <c r="E56" s="5">
        <v>117411</v>
      </c>
      <c r="F56" s="5">
        <v>93430</v>
      </c>
      <c r="G56" s="6">
        <f t="shared" si="7"/>
        <v>125.7</v>
      </c>
      <c r="H56" s="5">
        <v>1080260</v>
      </c>
      <c r="I56" s="5">
        <v>1192826</v>
      </c>
      <c r="J56" s="6">
        <f t="shared" si="8"/>
        <v>90.6</v>
      </c>
      <c r="K56" s="7">
        <f t="shared" si="9"/>
        <v>1708682</v>
      </c>
      <c r="L56" s="7">
        <f t="shared" si="10"/>
        <v>2117262</v>
      </c>
      <c r="M56" s="8">
        <f t="shared" si="11"/>
        <v>80.7</v>
      </c>
      <c r="N56" s="10"/>
    </row>
    <row r="57" spans="1:13" s="9" customFormat="1" ht="16.5" customHeight="1">
      <c r="A57" s="25" t="s">
        <v>70</v>
      </c>
      <c r="B57" s="5">
        <v>1642606</v>
      </c>
      <c r="C57" s="5">
        <v>1751616</v>
      </c>
      <c r="D57" s="6">
        <f t="shared" si="6"/>
        <v>93.8</v>
      </c>
      <c r="E57" s="5">
        <v>13378</v>
      </c>
      <c r="F57" s="5">
        <v>15874</v>
      </c>
      <c r="G57" s="6">
        <f t="shared" si="7"/>
        <v>84.3</v>
      </c>
      <c r="H57" s="5">
        <v>0</v>
      </c>
      <c r="I57" s="5">
        <v>0</v>
      </c>
      <c r="J57" s="6" t="str">
        <f t="shared" si="8"/>
        <v>　　－　　</v>
      </c>
      <c r="K57" s="7">
        <f t="shared" si="9"/>
        <v>1655984</v>
      </c>
      <c r="L57" s="7">
        <f t="shared" si="10"/>
        <v>1767490</v>
      </c>
      <c r="M57" s="8">
        <f t="shared" si="11"/>
        <v>93.7</v>
      </c>
    </row>
    <row r="58" spans="1:13" s="9" customFormat="1" ht="16.5" customHeight="1">
      <c r="A58" s="25" t="s">
        <v>71</v>
      </c>
      <c r="B58" s="5">
        <v>1607003</v>
      </c>
      <c r="C58" s="5">
        <v>1743338</v>
      </c>
      <c r="D58" s="6">
        <f t="shared" si="6"/>
        <v>92.2</v>
      </c>
      <c r="E58" s="5">
        <v>0</v>
      </c>
      <c r="F58" s="5">
        <v>0</v>
      </c>
      <c r="G58" s="6" t="str">
        <f t="shared" si="7"/>
        <v>　　－　　</v>
      </c>
      <c r="H58" s="5">
        <v>99489</v>
      </c>
      <c r="I58" s="5">
        <v>103032</v>
      </c>
      <c r="J58" s="6">
        <f t="shared" si="8"/>
        <v>96.6</v>
      </c>
      <c r="K58" s="7">
        <f t="shared" si="9"/>
        <v>1706492</v>
      </c>
      <c r="L58" s="7">
        <f t="shared" si="10"/>
        <v>1846370</v>
      </c>
      <c r="M58" s="8">
        <f t="shared" si="11"/>
        <v>92.4</v>
      </c>
    </row>
    <row r="59" spans="1:14" s="9" customFormat="1" ht="16.5" customHeight="1">
      <c r="A59" s="20" t="s">
        <v>72</v>
      </c>
      <c r="B59" s="5">
        <v>423130</v>
      </c>
      <c r="C59" s="5">
        <v>367463</v>
      </c>
      <c r="D59" s="6">
        <f t="shared" si="6"/>
        <v>115.1</v>
      </c>
      <c r="E59" s="5">
        <v>236</v>
      </c>
      <c r="F59" s="5">
        <v>0</v>
      </c>
      <c r="G59" s="6" t="str">
        <f t="shared" si="7"/>
        <v>　　－　　</v>
      </c>
      <c r="H59" s="5">
        <v>1356329</v>
      </c>
      <c r="I59" s="5">
        <v>1469459</v>
      </c>
      <c r="J59" s="6">
        <f t="shared" si="8"/>
        <v>92.3</v>
      </c>
      <c r="K59" s="7">
        <f t="shared" si="9"/>
        <v>1779695</v>
      </c>
      <c r="L59" s="7">
        <f t="shared" si="10"/>
        <v>1836922</v>
      </c>
      <c r="M59" s="8">
        <f t="shared" si="11"/>
        <v>96.9</v>
      </c>
      <c r="N59" s="10"/>
    </row>
    <row r="60" spans="1:13" s="9" customFormat="1" ht="16.5" customHeight="1">
      <c r="A60" s="25" t="s">
        <v>0</v>
      </c>
      <c r="B60" s="5">
        <v>305433</v>
      </c>
      <c r="C60" s="5">
        <v>352809</v>
      </c>
      <c r="D60" s="6">
        <f t="shared" si="6"/>
        <v>86.6</v>
      </c>
      <c r="E60" s="5">
        <v>0</v>
      </c>
      <c r="F60" s="5">
        <v>0</v>
      </c>
      <c r="G60" s="6" t="str">
        <f t="shared" si="7"/>
        <v>　　－　　</v>
      </c>
      <c r="H60" s="5">
        <v>1196563</v>
      </c>
      <c r="I60" s="5">
        <v>1317759</v>
      </c>
      <c r="J60" s="6">
        <f t="shared" si="8"/>
        <v>90.8</v>
      </c>
      <c r="K60" s="7">
        <f t="shared" si="9"/>
        <v>1501996</v>
      </c>
      <c r="L60" s="7">
        <f t="shared" si="10"/>
        <v>1670568</v>
      </c>
      <c r="M60" s="8">
        <f t="shared" si="11"/>
        <v>89.9</v>
      </c>
    </row>
    <row r="61" spans="1:13" s="9" customFormat="1" ht="16.5" customHeight="1">
      <c r="A61" s="27" t="s">
        <v>1</v>
      </c>
      <c r="B61" s="5">
        <v>20933</v>
      </c>
      <c r="C61" s="5">
        <v>33485</v>
      </c>
      <c r="D61" s="6">
        <f t="shared" si="6"/>
        <v>62.5</v>
      </c>
      <c r="E61" s="5">
        <v>1711552</v>
      </c>
      <c r="F61" s="5">
        <v>1287265</v>
      </c>
      <c r="G61" s="6">
        <f t="shared" si="7"/>
        <v>133</v>
      </c>
      <c r="H61" s="5">
        <v>18642</v>
      </c>
      <c r="I61" s="5">
        <v>10121</v>
      </c>
      <c r="J61" s="6">
        <f t="shared" si="8"/>
        <v>184.2</v>
      </c>
      <c r="K61" s="7">
        <f t="shared" si="9"/>
        <v>1751127</v>
      </c>
      <c r="L61" s="7">
        <f t="shared" si="10"/>
        <v>1330871</v>
      </c>
      <c r="M61" s="8">
        <f t="shared" si="11"/>
        <v>131.6</v>
      </c>
    </row>
    <row r="62" spans="1:14" s="9" customFormat="1" ht="16.5" customHeight="1">
      <c r="A62" s="25" t="s">
        <v>2</v>
      </c>
      <c r="B62" s="5">
        <v>787076</v>
      </c>
      <c r="C62" s="5">
        <v>803314</v>
      </c>
      <c r="D62" s="6">
        <f t="shared" si="6"/>
        <v>98</v>
      </c>
      <c r="E62" s="5">
        <v>9454</v>
      </c>
      <c r="F62" s="5">
        <v>17825</v>
      </c>
      <c r="G62" s="6">
        <f t="shared" si="7"/>
        <v>53</v>
      </c>
      <c r="H62" s="5">
        <v>914887</v>
      </c>
      <c r="I62" s="5">
        <v>758932</v>
      </c>
      <c r="J62" s="6">
        <f t="shared" si="8"/>
        <v>120.5</v>
      </c>
      <c r="K62" s="7">
        <f t="shared" si="9"/>
        <v>1711417</v>
      </c>
      <c r="L62" s="7">
        <f t="shared" si="10"/>
        <v>1580071</v>
      </c>
      <c r="M62" s="8">
        <f t="shared" si="11"/>
        <v>108.3</v>
      </c>
      <c r="N62" s="10"/>
    </row>
    <row r="63" spans="1:14" s="9" customFormat="1" ht="16.5" customHeight="1">
      <c r="A63" s="25" t="s">
        <v>3</v>
      </c>
      <c r="B63" s="5">
        <v>375295</v>
      </c>
      <c r="C63" s="5">
        <v>437119</v>
      </c>
      <c r="D63" s="6">
        <f t="shared" si="6"/>
        <v>85.9</v>
      </c>
      <c r="E63" s="5">
        <v>0</v>
      </c>
      <c r="F63" s="5">
        <v>0</v>
      </c>
      <c r="G63" s="6" t="str">
        <f t="shared" si="7"/>
        <v>　　－　　</v>
      </c>
      <c r="H63" s="5">
        <v>1116523</v>
      </c>
      <c r="I63" s="5">
        <v>1148554</v>
      </c>
      <c r="J63" s="6">
        <f t="shared" si="8"/>
        <v>97.2</v>
      </c>
      <c r="K63" s="7">
        <f t="shared" si="9"/>
        <v>1491818</v>
      </c>
      <c r="L63" s="7">
        <f t="shared" si="10"/>
        <v>1585673</v>
      </c>
      <c r="M63" s="8">
        <f t="shared" si="11"/>
        <v>94.1</v>
      </c>
      <c r="N63" s="10"/>
    </row>
    <row r="64" spans="1:14" s="9" customFormat="1" ht="16.5" customHeight="1">
      <c r="A64" s="25" t="s">
        <v>4</v>
      </c>
      <c r="B64" s="5">
        <v>127371</v>
      </c>
      <c r="C64" s="5">
        <v>139980</v>
      </c>
      <c r="D64" s="6">
        <f t="shared" si="6"/>
        <v>91</v>
      </c>
      <c r="E64" s="5">
        <v>0</v>
      </c>
      <c r="F64" s="5">
        <v>0</v>
      </c>
      <c r="G64" s="6" t="str">
        <f t="shared" si="7"/>
        <v>　　－　　</v>
      </c>
      <c r="H64" s="5">
        <v>1035782</v>
      </c>
      <c r="I64" s="5">
        <v>1225640</v>
      </c>
      <c r="J64" s="6">
        <f t="shared" si="8"/>
        <v>84.5</v>
      </c>
      <c r="K64" s="7">
        <f t="shared" si="9"/>
        <v>1163153</v>
      </c>
      <c r="L64" s="7">
        <f t="shared" si="10"/>
        <v>1365620</v>
      </c>
      <c r="M64" s="8">
        <f t="shared" si="11"/>
        <v>85.2</v>
      </c>
      <c r="N64" s="10"/>
    </row>
    <row r="65" spans="1:14" s="9" customFormat="1" ht="16.5" customHeight="1">
      <c r="A65" s="20" t="s">
        <v>5</v>
      </c>
      <c r="B65" s="5">
        <v>1374051</v>
      </c>
      <c r="C65" s="5">
        <v>1445984</v>
      </c>
      <c r="D65" s="6">
        <f t="shared" si="6"/>
        <v>95</v>
      </c>
      <c r="E65" s="5">
        <v>0</v>
      </c>
      <c r="F65" s="5">
        <v>0</v>
      </c>
      <c r="G65" s="6" t="str">
        <f t="shared" si="7"/>
        <v>　　－　　</v>
      </c>
      <c r="H65" s="5">
        <v>0</v>
      </c>
      <c r="I65" s="5">
        <v>0</v>
      </c>
      <c r="J65" s="6" t="str">
        <f t="shared" si="8"/>
        <v>　　－　　</v>
      </c>
      <c r="K65" s="7">
        <f t="shared" si="9"/>
        <v>1374051</v>
      </c>
      <c r="L65" s="7">
        <f t="shared" si="10"/>
        <v>1445984</v>
      </c>
      <c r="M65" s="8">
        <f t="shared" si="11"/>
        <v>95</v>
      </c>
      <c r="N65" s="10"/>
    </row>
    <row r="66" spans="1:14" s="9" customFormat="1" ht="16.5" customHeight="1">
      <c r="A66" s="20" t="s">
        <v>6</v>
      </c>
      <c r="B66" s="5">
        <v>299773</v>
      </c>
      <c r="C66" s="5">
        <v>341281</v>
      </c>
      <c r="D66" s="6">
        <f t="shared" si="6"/>
        <v>87.8</v>
      </c>
      <c r="E66" s="5">
        <v>0</v>
      </c>
      <c r="F66" s="5">
        <v>0</v>
      </c>
      <c r="G66" s="6" t="str">
        <f t="shared" si="7"/>
        <v>　　－　　</v>
      </c>
      <c r="H66" s="5">
        <v>1072964</v>
      </c>
      <c r="I66" s="5">
        <v>1039158</v>
      </c>
      <c r="J66" s="6">
        <f t="shared" si="8"/>
        <v>103.3</v>
      </c>
      <c r="K66" s="7">
        <f t="shared" si="9"/>
        <v>1372737</v>
      </c>
      <c r="L66" s="7">
        <f t="shared" si="10"/>
        <v>1380439</v>
      </c>
      <c r="M66" s="8">
        <f t="shared" si="11"/>
        <v>99.4</v>
      </c>
      <c r="N66" s="10"/>
    </row>
    <row r="67" spans="1:13" s="9" customFormat="1" ht="16.5" customHeight="1">
      <c r="A67" s="34" t="s">
        <v>7</v>
      </c>
      <c r="B67" s="5">
        <v>0</v>
      </c>
      <c r="C67" s="5">
        <v>0</v>
      </c>
      <c r="D67" s="6" t="str">
        <f t="shared" si="6"/>
        <v>　　－　　</v>
      </c>
      <c r="E67" s="5">
        <v>0</v>
      </c>
      <c r="F67" s="5">
        <v>0</v>
      </c>
      <c r="G67" s="6" t="str">
        <f t="shared" si="7"/>
        <v>　　－　　</v>
      </c>
      <c r="H67" s="5">
        <v>621559</v>
      </c>
      <c r="I67" s="5">
        <v>863354</v>
      </c>
      <c r="J67" s="6">
        <f t="shared" si="8"/>
        <v>72</v>
      </c>
      <c r="K67" s="7">
        <f t="shared" si="9"/>
        <v>621559</v>
      </c>
      <c r="L67" s="7">
        <f t="shared" si="10"/>
        <v>863354</v>
      </c>
      <c r="M67" s="35">
        <f t="shared" si="11"/>
        <v>72</v>
      </c>
    </row>
    <row r="68" spans="1:14" s="9" customFormat="1" ht="18.75" customHeight="1">
      <c r="A68" s="30" t="s">
        <v>74</v>
      </c>
      <c r="B68" s="31">
        <f>SUM(B40:B67)</f>
        <v>30720664</v>
      </c>
      <c r="C68" s="31">
        <f>SUM(C40:C67)</f>
        <v>30468496</v>
      </c>
      <c r="D68" s="33">
        <f t="shared" si="6"/>
        <v>100.8</v>
      </c>
      <c r="E68" s="31">
        <f>SUM(E40:E67)</f>
        <v>1995598</v>
      </c>
      <c r="F68" s="31">
        <f>SUM(F40:F67)</f>
        <v>1783581</v>
      </c>
      <c r="G68" s="33">
        <f t="shared" si="7"/>
        <v>111.9</v>
      </c>
      <c r="H68" s="31">
        <f>SUM(H40:H67)</f>
        <v>33360664</v>
      </c>
      <c r="I68" s="31">
        <f>SUM(I40:I67)</f>
        <v>34416105</v>
      </c>
      <c r="J68" s="33">
        <f t="shared" si="8"/>
        <v>96.9</v>
      </c>
      <c r="K68" s="31">
        <f>SUM(K40:K67)</f>
        <v>66076926</v>
      </c>
      <c r="L68" s="31">
        <f>SUM(L40:L67)</f>
        <v>66668182</v>
      </c>
      <c r="M68" s="33">
        <f t="shared" si="11"/>
        <v>99.1</v>
      </c>
      <c r="N68" s="36"/>
    </row>
    <row r="69" spans="1:13" s="9" customFormat="1" ht="16.5" customHeight="1">
      <c r="A69" s="30" t="s">
        <v>75</v>
      </c>
      <c r="B69" s="37">
        <f>SUM(B39+B68)</f>
        <v>232050301</v>
      </c>
      <c r="C69" s="37">
        <f>SUM(C39+C68)</f>
        <v>232144477</v>
      </c>
      <c r="D69" s="33">
        <f>IF(OR(B69=0,C69=0),"　　－　　",ROUND(B69/C69*100,1))</f>
        <v>100</v>
      </c>
      <c r="E69" s="37">
        <f>SUM(E39+E68)</f>
        <v>4441943</v>
      </c>
      <c r="F69" s="37">
        <f>SUM(F39+F68)</f>
        <v>3779779</v>
      </c>
      <c r="G69" s="33">
        <f>IF(OR(E69=0,F69=0),"　　－　　",ROUND(E69/F69*100,1))</f>
        <v>117.5</v>
      </c>
      <c r="H69" s="37">
        <f>SUM(H39+H68)</f>
        <v>360909340</v>
      </c>
      <c r="I69" s="37">
        <f>SUM(I39+I68)</f>
        <v>363791187</v>
      </c>
      <c r="J69" s="33">
        <f>IF(OR(H69=0,I69=0),"　　－　　",ROUND(H69/I69*100,1))</f>
        <v>99.2</v>
      </c>
      <c r="K69" s="37">
        <f>SUM(K39+K68)</f>
        <v>597401584</v>
      </c>
      <c r="L69" s="37">
        <f>SUM(L39+L68)</f>
        <v>599715443</v>
      </c>
      <c r="M69" s="33">
        <f>IF(OR(K69=0,L69=0),"　　－　　",ROUND(K69/L69*100,1))</f>
        <v>99.6</v>
      </c>
    </row>
    <row r="70" spans="1:13" s="9" customFormat="1" ht="15" customHeight="1">
      <c r="A70" s="38" t="s">
        <v>9</v>
      </c>
      <c r="E70" s="10"/>
      <c r="F70" s="39"/>
      <c r="M70" s="1"/>
    </row>
    <row r="71" spans="1:14" s="9" customFormat="1" ht="17.25" customHeight="1">
      <c r="A71" s="40" t="s">
        <v>10</v>
      </c>
      <c r="B71" s="31">
        <v>42829377</v>
      </c>
      <c r="C71" s="31">
        <v>41704522</v>
      </c>
      <c r="D71" s="33">
        <f>IF(OR(B71=0,C71=0),"　　－　　",ROUND(B71/C71*100,1))</f>
        <v>102.7</v>
      </c>
      <c r="E71" s="31">
        <v>2521709</v>
      </c>
      <c r="F71" s="31">
        <v>1749377</v>
      </c>
      <c r="G71" s="33">
        <f>IF(OR(E71=0,F71=0),"　　－　　",ROUND(E71/F71*100,1))</f>
        <v>144.1</v>
      </c>
      <c r="H71" s="31">
        <v>68737732</v>
      </c>
      <c r="I71" s="31">
        <v>68992484</v>
      </c>
      <c r="J71" s="33">
        <f>IF(OR(H71=0,I71=0),"　　－　　",ROUND(H71/I71*100,1))</f>
        <v>99.6</v>
      </c>
      <c r="K71" s="41">
        <f>B71+E71+H71</f>
        <v>114088818</v>
      </c>
      <c r="L71" s="41">
        <f>C71+F71+I71</f>
        <v>112446383</v>
      </c>
      <c r="M71" s="33">
        <f>IF(OR(K71=0,L71=0),"　　－　　",ROUND(K71/L71*100,1))</f>
        <v>101.5</v>
      </c>
      <c r="N71" s="10"/>
    </row>
    <row r="72" spans="1:15" ht="15" customHeight="1">
      <c r="A72" s="4"/>
      <c r="O72" s="4"/>
    </row>
    <row r="73" ht="15" customHeight="1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</sheetData>
  <sheetProtection/>
  <mergeCells count="5">
    <mergeCell ref="A2:A3"/>
    <mergeCell ref="B2:D2"/>
    <mergeCell ref="E2:G2"/>
    <mergeCell ref="H2:J2"/>
    <mergeCell ref="K2:M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Yoshiro Ishihara</cp:lastModifiedBy>
  <dcterms:created xsi:type="dcterms:W3CDTF">2007-09-05T05:55:09Z</dcterms:created>
  <dcterms:modified xsi:type="dcterms:W3CDTF">2007-09-05T05:56:38Z</dcterms:modified>
  <cp:category/>
  <cp:version/>
  <cp:contentType/>
  <cp:contentStatus/>
</cp:coreProperties>
</file>