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516" windowWidth="19800" windowHeight="17180" activeTab="0"/>
  </bookViews>
  <sheets>
    <sheet name="年代別・性別発行数" sheetId="1" r:id="rId1"/>
    <sheet name="都道府県別発行数" sheetId="2" r:id="rId2"/>
    <sheet name="発給地別の有効旅券数" sheetId="3" r:id="rId3"/>
  </sheets>
  <definedNames/>
  <calcPr fullCalcOnLoad="1"/>
</workbook>
</file>

<file path=xl/sharedStrings.xml><?xml version="1.0" encoding="utf-8"?>
<sst xmlns="http://schemas.openxmlformats.org/spreadsheetml/2006/main" count="172" uniqueCount="147">
  <si>
    <t>北九州分室</t>
  </si>
  <si>
    <t>佐賀県庁</t>
  </si>
  <si>
    <t>長崎県庁</t>
  </si>
  <si>
    <t>熊本県庁</t>
  </si>
  <si>
    <t>大分県庁</t>
  </si>
  <si>
    <t>宮崎県庁</t>
  </si>
  <si>
    <t>鹿児島県庁</t>
  </si>
  <si>
    <t>沖縄県庁</t>
  </si>
  <si>
    <t>※それぞれ2006年12月28日現在、2005年12月28日現在の数値</t>
  </si>
  <si>
    <t>【発給地別の有効旅券数】</t>
  </si>
  <si>
    <t>※事務所名は、発給地を示す。事務所名の「外務省」とは、在外公館および外務省旅券課で発給された数</t>
  </si>
  <si>
    <t>【都道府県別の一般旅券発行数（2002〜2006年）】</t>
  </si>
  <si>
    <t>事務所名</t>
  </si>
  <si>
    <t>５年旅券</t>
  </si>
  <si>
    <t>10年旅券</t>
  </si>
  <si>
    <t>北海道庁</t>
  </si>
  <si>
    <t>青森県庁</t>
  </si>
  <si>
    <t>岩手県庁</t>
  </si>
  <si>
    <t>宮城県庁</t>
  </si>
  <si>
    <t>秋田県庁</t>
  </si>
  <si>
    <t>山形県庁</t>
  </si>
  <si>
    <t>福島県庁</t>
  </si>
  <si>
    <t>茨城県庁</t>
  </si>
  <si>
    <t>栃木県庁</t>
  </si>
  <si>
    <t>群馬県庁</t>
  </si>
  <si>
    <t>埼玉県庁</t>
  </si>
  <si>
    <t>川越分室</t>
  </si>
  <si>
    <t>春日部分室</t>
  </si>
  <si>
    <t>千葉県庁</t>
  </si>
  <si>
    <t>松戸</t>
  </si>
  <si>
    <t>新宿</t>
  </si>
  <si>
    <t>有楽町分室</t>
  </si>
  <si>
    <t>立川分室</t>
  </si>
  <si>
    <t>池袋分室</t>
  </si>
  <si>
    <t>神奈川県庁</t>
  </si>
  <si>
    <t>厚木分室</t>
  </si>
  <si>
    <t>川崎分室</t>
  </si>
  <si>
    <t>新潟県庁</t>
  </si>
  <si>
    <t>富山県庁</t>
  </si>
  <si>
    <t>石川県庁</t>
  </si>
  <si>
    <t>福井県庁</t>
  </si>
  <si>
    <t>山梨県庁</t>
  </si>
  <si>
    <t>長野県庁</t>
  </si>
  <si>
    <t>岐阜県庁</t>
  </si>
  <si>
    <t>静岡県庁</t>
  </si>
  <si>
    <t>愛知県庁</t>
  </si>
  <si>
    <t>豊橋分室</t>
  </si>
  <si>
    <t>三重県庁</t>
  </si>
  <si>
    <t>滋賀県庁</t>
  </si>
  <si>
    <t>京都府庁</t>
  </si>
  <si>
    <t>大阪府庁</t>
  </si>
  <si>
    <t>阿倍野分室</t>
  </si>
  <si>
    <t>臨空分室</t>
  </si>
  <si>
    <t>兵庫県庁</t>
  </si>
  <si>
    <t>尼崎分室</t>
  </si>
  <si>
    <t>奈良県庁</t>
  </si>
  <si>
    <t>和歌山県庁</t>
  </si>
  <si>
    <t>鳥取県庁</t>
  </si>
  <si>
    <t>島根県庁</t>
  </si>
  <si>
    <t>岡山県庁</t>
  </si>
  <si>
    <t>広島県庁</t>
  </si>
  <si>
    <t>山口県庁</t>
  </si>
  <si>
    <t>徳島県庁</t>
  </si>
  <si>
    <t>香川県庁</t>
  </si>
  <si>
    <t>愛媛県庁</t>
  </si>
  <si>
    <t>高知県庁</t>
  </si>
  <si>
    <t>福岡県庁</t>
  </si>
  <si>
    <t>外務省</t>
  </si>
  <si>
    <t>2002年</t>
  </si>
  <si>
    <t>02年比</t>
  </si>
  <si>
    <t>19才以下</t>
  </si>
  <si>
    <t>20〜29才</t>
  </si>
  <si>
    <t>30〜39才</t>
  </si>
  <si>
    <t>40〜49才</t>
  </si>
  <si>
    <t>50〜59才</t>
  </si>
  <si>
    <t>60〜69才</t>
  </si>
  <si>
    <t>70〜79才</t>
  </si>
  <si>
    <t>80才以上</t>
  </si>
  <si>
    <t>前年比</t>
  </si>
  <si>
    <t>合計</t>
  </si>
  <si>
    <t>【一般旅券の年代別・性別発行数】</t>
  </si>
  <si>
    <t>2004年</t>
  </si>
  <si>
    <t>2003年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</si>
  <si>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</si>
  <si>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</si>
  <si>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</si>
  <si>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</si>
  <si>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</si>
  <si>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</si>
  <si>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</si>
  <si>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</si>
  <si>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</si>
  <si>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</si>
  <si>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</si>
  <si>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</si>
  <si>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</si>
  <si>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</si>
  <si>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</si>
  <si>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</si>
  <si>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</si>
  <si>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</si>
  <si>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</si>
  <si>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</si>
  <si>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</si>
  <si>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</si>
  <si>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</si>
  <si>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</si>
  <si>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</si>
  <si>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</si>
  <si>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</si>
  <si>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</si>
  <si>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</si>
  <si>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</si>
  <si>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</si>
  <si>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</si>
  <si>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</si>
  <si>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</si>
  <si>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</si>
  <si>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</si>
  <si>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</si>
  <si>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</si>
  <si>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</si>
  <si>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</si>
  <si>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</si>
  <si>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</si>
  <si>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</si>
  <si>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</si>
  <si>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</si>
  <si>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</si>
  <si>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</si>
  <si>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05年発行数</t>
  </si>
  <si>
    <t>合計</t>
  </si>
  <si>
    <t>04年</t>
  </si>
  <si>
    <t>05年</t>
  </si>
  <si>
    <t>男性</t>
  </si>
  <si>
    <t>女性</t>
  </si>
  <si>
    <t>2005年</t>
  </si>
  <si>
    <t>06年発行数</t>
  </si>
  <si>
    <t>05年発行数</t>
  </si>
  <si>
    <t>06年</t>
  </si>
  <si>
    <t>03年</t>
  </si>
  <si>
    <t>02年</t>
  </si>
  <si>
    <t>01年</t>
  </si>
  <si>
    <t>00年</t>
  </si>
  <si>
    <t>年代別シェア推移</t>
  </si>
  <si>
    <t>2006年</t>
  </si>
  <si>
    <t>2001年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</si>
</sst>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00%"/>
  </numFmts>
  <fonts count="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3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6" fontId="0" fillId="0" borderId="22" xfId="0" applyNumberFormat="1" applyBorder="1" applyAlignment="1">
      <alignment/>
    </xf>
    <xf numFmtId="176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76" fontId="0" fillId="0" borderId="27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0" xfId="0" applyNumberFormat="1" applyFill="1" applyBorder="1" applyAlignment="1">
      <alignment/>
    </xf>
    <xf numFmtId="0" fontId="0" fillId="0" borderId="30" xfId="0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76" fontId="0" fillId="0" borderId="6" xfId="0" applyNumberFormat="1" applyBorder="1" applyAlignment="1">
      <alignment/>
    </xf>
    <xf numFmtId="176" fontId="0" fillId="0" borderId="16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9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2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A15"/>
  <sheetViews>
    <sheetView tabSelected="1" workbookViewId="0" topLeftCell="A1">
      <selection activeCell="M16" sqref="M16"/>
    </sheetView>
  </sheetViews>
  <sheetFormatPr defaultColWidth="12.796875" defaultRowHeight="15"/>
  <cols>
    <col min="1" max="1" width="1.69921875" style="0" customWidth="1"/>
    <col min="2" max="2" width="8.09765625" style="0" customWidth="1"/>
    <col min="3" max="3" width="9.59765625" style="39" customWidth="1"/>
    <col min="4" max="4" width="9.59765625" style="0" customWidth="1"/>
    <col min="5" max="5" width="10.59765625" style="0" hidden="1" customWidth="1"/>
    <col min="6" max="6" width="7.3984375" style="0" customWidth="1"/>
    <col min="7" max="7" width="0.1015625" style="0" hidden="1" customWidth="1"/>
    <col min="8" max="8" width="7.3984375" style="0" hidden="1" customWidth="1"/>
    <col min="9" max="10" width="9.59765625" style="0" customWidth="1"/>
    <col min="11" max="12" width="10.59765625" style="0" hidden="1" customWidth="1"/>
    <col min="13" max="13" width="7.3984375" style="0" customWidth="1"/>
    <col min="14" max="14" width="7.3984375" style="0" hidden="1" customWidth="1"/>
    <col min="15" max="16" width="9.59765625" style="0" customWidth="1"/>
    <col min="17" max="18" width="10.59765625" style="0" hidden="1" customWidth="1"/>
    <col min="19" max="19" width="7.3984375" style="0" customWidth="1"/>
    <col min="20" max="20" width="7.3984375" style="0" hidden="1" customWidth="1"/>
    <col min="21" max="21" width="7.3984375" style="40" customWidth="1"/>
    <col min="22" max="27" width="7.3984375" style="0" customWidth="1"/>
    <col min="28" max="16384" width="10.59765625" style="0" customWidth="1"/>
  </cols>
  <sheetData>
    <row r="2" ht="18">
      <c r="B2" t="s">
        <v>80</v>
      </c>
    </row>
    <row r="4" spans="3:27" ht="18">
      <c r="C4" s="42"/>
      <c r="D4" s="19" t="s">
        <v>134</v>
      </c>
      <c r="E4" s="22"/>
      <c r="F4" s="25"/>
      <c r="G4" s="22"/>
      <c r="H4" s="24"/>
      <c r="I4" s="22"/>
      <c r="J4" s="19" t="s">
        <v>135</v>
      </c>
      <c r="K4" s="22"/>
      <c r="L4" s="22"/>
      <c r="M4" s="19"/>
      <c r="N4" s="22"/>
      <c r="O4" s="23"/>
      <c r="P4" s="19" t="s">
        <v>131</v>
      </c>
      <c r="Q4" s="22"/>
      <c r="R4" s="22"/>
      <c r="S4" s="25"/>
      <c r="T4" s="24"/>
      <c r="U4" s="44" t="s">
        <v>144</v>
      </c>
      <c r="V4" s="61"/>
      <c r="W4" s="61"/>
      <c r="X4" s="61"/>
      <c r="Y4" s="61"/>
      <c r="Z4" s="61"/>
      <c r="AA4" s="45"/>
    </row>
    <row r="5" spans="2:27" s="1" customFormat="1" ht="18">
      <c r="B5" s="5"/>
      <c r="C5" s="43" t="s">
        <v>137</v>
      </c>
      <c r="D5" s="2" t="s">
        <v>138</v>
      </c>
      <c r="E5" s="2"/>
      <c r="F5" s="9" t="s">
        <v>78</v>
      </c>
      <c r="G5" s="19"/>
      <c r="H5" s="9" t="s">
        <v>69</v>
      </c>
      <c r="I5" s="7" t="s">
        <v>137</v>
      </c>
      <c r="J5" s="7" t="s">
        <v>130</v>
      </c>
      <c r="K5" s="2"/>
      <c r="L5" s="5"/>
      <c r="M5" s="2" t="s">
        <v>78</v>
      </c>
      <c r="N5" s="19" t="s">
        <v>69</v>
      </c>
      <c r="O5" s="8" t="s">
        <v>137</v>
      </c>
      <c r="P5" s="7" t="s">
        <v>130</v>
      </c>
      <c r="Q5" s="2"/>
      <c r="R5" s="5"/>
      <c r="S5" s="9" t="s">
        <v>78</v>
      </c>
      <c r="T5" s="25" t="s">
        <v>69</v>
      </c>
      <c r="U5" s="41" t="s">
        <v>139</v>
      </c>
      <c r="V5" s="7" t="s">
        <v>133</v>
      </c>
      <c r="W5" s="5" t="s">
        <v>132</v>
      </c>
      <c r="X5" s="2" t="s">
        <v>140</v>
      </c>
      <c r="Y5" s="2" t="s">
        <v>141</v>
      </c>
      <c r="Z5" s="2" t="s">
        <v>142</v>
      </c>
      <c r="AA5" s="7" t="s">
        <v>143</v>
      </c>
    </row>
    <row r="6" spans="2:27" ht="18">
      <c r="B6" s="5" t="s">
        <v>70</v>
      </c>
      <c r="C6" s="43">
        <v>376551</v>
      </c>
      <c r="D6" s="31">
        <v>374500</v>
      </c>
      <c r="E6" s="3">
        <v>275309</v>
      </c>
      <c r="F6" s="11">
        <f aca="true" t="shared" si="0" ref="F6:F14">SUM(C6/D6)</f>
        <v>1.0054766355140188</v>
      </c>
      <c r="G6" s="21">
        <v>374790</v>
      </c>
      <c r="H6" s="11">
        <f aca="true" t="shared" si="1" ref="H6:H14">SUM(D6/G6)</f>
        <v>0.9992262333573467</v>
      </c>
      <c r="I6" s="30">
        <v>426276</v>
      </c>
      <c r="J6" s="30">
        <v>429117</v>
      </c>
      <c r="K6" s="3">
        <v>317434</v>
      </c>
      <c r="L6" s="6">
        <v>427058</v>
      </c>
      <c r="M6" s="4">
        <f aca="true" t="shared" si="2" ref="M6:M13">SUM(I6/J6)</f>
        <v>0.993379427988171</v>
      </c>
      <c r="N6" s="20">
        <f aca="true" t="shared" si="3" ref="N6:N13">SUM(J6/L6)</f>
        <v>1.0048213591596458</v>
      </c>
      <c r="O6" s="28">
        <f aca="true" t="shared" si="4" ref="O6:P14">SUM(C6+I6)</f>
        <v>802827</v>
      </c>
      <c r="P6" s="30">
        <f t="shared" si="4"/>
        <v>803617</v>
      </c>
      <c r="Q6" s="3">
        <f aca="true" t="shared" si="5" ref="Q6:Q14">SUM(E6+K6)</f>
        <v>592743</v>
      </c>
      <c r="R6" s="10">
        <f aca="true" t="shared" si="6" ref="R6:R14">SUM(G6+L6)</f>
        <v>801848</v>
      </c>
      <c r="S6" s="11">
        <f aca="true" t="shared" si="7" ref="S6:S14">SUM(O6/P6)</f>
        <v>0.9990169446390507</v>
      </c>
      <c r="T6" s="26">
        <f aca="true" t="shared" si="8" ref="T6:T14">SUM(P6/R6)</f>
        <v>1.0022061537847573</v>
      </c>
      <c r="U6" s="12">
        <v>0.187</v>
      </c>
      <c r="V6" s="12">
        <v>0.222</v>
      </c>
      <c r="W6" s="65">
        <v>0.231</v>
      </c>
      <c r="X6" s="4">
        <v>0.218</v>
      </c>
      <c r="Y6" s="4">
        <v>0.214</v>
      </c>
      <c r="Z6" s="4">
        <v>0.198</v>
      </c>
      <c r="AA6" s="12">
        <v>0.159</v>
      </c>
    </row>
    <row r="7" spans="2:27" ht="18">
      <c r="B7" s="5" t="s">
        <v>71</v>
      </c>
      <c r="C7" s="43">
        <v>417589</v>
      </c>
      <c r="D7" s="31">
        <v>425288</v>
      </c>
      <c r="E7" s="3">
        <v>386168</v>
      </c>
      <c r="F7" s="11">
        <f t="shared" si="0"/>
        <v>0.9818969733451214</v>
      </c>
      <c r="G7" s="21">
        <v>487010</v>
      </c>
      <c r="H7" s="11">
        <f t="shared" si="1"/>
        <v>0.8732633826820805</v>
      </c>
      <c r="I7" s="30">
        <v>514352</v>
      </c>
      <c r="J7" s="30">
        <v>543432</v>
      </c>
      <c r="K7" s="3">
        <v>457038</v>
      </c>
      <c r="L7" s="6">
        <v>595239</v>
      </c>
      <c r="M7" s="4">
        <f t="shared" si="2"/>
        <v>0.9464882450794212</v>
      </c>
      <c r="N7" s="20">
        <f t="shared" si="3"/>
        <v>0.9129643722941541</v>
      </c>
      <c r="O7" s="28">
        <f t="shared" si="4"/>
        <v>931941</v>
      </c>
      <c r="P7" s="30">
        <f t="shared" si="4"/>
        <v>968720</v>
      </c>
      <c r="Q7" s="3">
        <f t="shared" si="5"/>
        <v>843206</v>
      </c>
      <c r="R7" s="10">
        <f t="shared" si="6"/>
        <v>1082249</v>
      </c>
      <c r="S7" s="11">
        <f t="shared" si="7"/>
        <v>0.9620334049054422</v>
      </c>
      <c r="T7" s="26">
        <f t="shared" si="8"/>
        <v>0.8950990021704802</v>
      </c>
      <c r="U7" s="12">
        <v>0.217</v>
      </c>
      <c r="V7" s="12">
        <v>0.268</v>
      </c>
      <c r="W7" s="65">
        <v>0.292</v>
      </c>
      <c r="X7" s="4">
        <v>0.31</v>
      </c>
      <c r="Y7" s="4">
        <v>0.289</v>
      </c>
      <c r="Z7" s="4">
        <v>0.276</v>
      </c>
      <c r="AA7" s="12">
        <v>0.263</v>
      </c>
    </row>
    <row r="8" spans="2:27" ht="18">
      <c r="B8" s="5" t="s">
        <v>72</v>
      </c>
      <c r="C8" s="43">
        <v>388877</v>
      </c>
      <c r="D8" s="31">
        <v>299740</v>
      </c>
      <c r="E8" s="3">
        <v>242133</v>
      </c>
      <c r="F8" s="11">
        <f t="shared" si="0"/>
        <v>1.2973810635884433</v>
      </c>
      <c r="G8" s="21">
        <v>319875</v>
      </c>
      <c r="H8" s="11">
        <f t="shared" si="1"/>
        <v>0.9370535365377101</v>
      </c>
      <c r="I8" s="30">
        <v>343243</v>
      </c>
      <c r="J8" s="30">
        <v>270848</v>
      </c>
      <c r="K8" s="3">
        <v>189335</v>
      </c>
      <c r="L8" s="6">
        <v>250175</v>
      </c>
      <c r="M8" s="4">
        <f t="shared" si="2"/>
        <v>1.267290140595463</v>
      </c>
      <c r="N8" s="20">
        <f t="shared" si="3"/>
        <v>1.0826341560907364</v>
      </c>
      <c r="O8" s="28">
        <f t="shared" si="4"/>
        <v>732120</v>
      </c>
      <c r="P8" s="30">
        <f t="shared" si="4"/>
        <v>570588</v>
      </c>
      <c r="Q8" s="3">
        <f t="shared" si="5"/>
        <v>431468</v>
      </c>
      <c r="R8" s="10">
        <f t="shared" si="6"/>
        <v>570050</v>
      </c>
      <c r="S8" s="11">
        <f t="shared" si="7"/>
        <v>1.2830974363288397</v>
      </c>
      <c r="T8" s="26">
        <f t="shared" si="8"/>
        <v>1.000943776861679</v>
      </c>
      <c r="U8" s="12">
        <v>0.17</v>
      </c>
      <c r="V8" s="12">
        <v>0.158</v>
      </c>
      <c r="W8" s="65">
        <v>0.156</v>
      </c>
      <c r="X8" s="4">
        <v>0.159</v>
      </c>
      <c r="Y8" s="4">
        <v>0.152</v>
      </c>
      <c r="Z8" s="4">
        <v>0.152</v>
      </c>
      <c r="AA8" s="12">
        <v>0.16</v>
      </c>
    </row>
    <row r="9" spans="2:27" ht="18">
      <c r="B9" s="5" t="s">
        <v>73</v>
      </c>
      <c r="C9" s="43">
        <v>294515</v>
      </c>
      <c r="D9" s="31">
        <v>211448</v>
      </c>
      <c r="E9" s="3">
        <v>153929</v>
      </c>
      <c r="F9" s="11">
        <f t="shared" si="0"/>
        <v>1.3928483598804433</v>
      </c>
      <c r="G9" s="21">
        <v>220367</v>
      </c>
      <c r="H9" s="11">
        <f t="shared" si="1"/>
        <v>0.9595266078859357</v>
      </c>
      <c r="I9" s="30">
        <v>237676</v>
      </c>
      <c r="J9" s="30">
        <v>189462</v>
      </c>
      <c r="K9" s="3">
        <v>122183</v>
      </c>
      <c r="L9" s="6">
        <v>186392</v>
      </c>
      <c r="M9" s="4">
        <f t="shared" si="2"/>
        <v>1.254478470616799</v>
      </c>
      <c r="N9" s="20">
        <f t="shared" si="3"/>
        <v>1.0164706639769947</v>
      </c>
      <c r="O9" s="28">
        <f t="shared" si="4"/>
        <v>532191</v>
      </c>
      <c r="P9" s="30">
        <f t="shared" si="4"/>
        <v>400910</v>
      </c>
      <c r="Q9" s="3">
        <f t="shared" si="5"/>
        <v>276112</v>
      </c>
      <c r="R9" s="10">
        <f t="shared" si="6"/>
        <v>406759</v>
      </c>
      <c r="S9" s="11">
        <f t="shared" si="7"/>
        <v>1.3274575341099</v>
      </c>
      <c r="T9" s="26">
        <f t="shared" si="8"/>
        <v>0.9856204779734438</v>
      </c>
      <c r="U9" s="12">
        <v>0.124</v>
      </c>
      <c r="V9" s="12">
        <v>0.111</v>
      </c>
      <c r="W9" s="65">
        <v>0.107</v>
      </c>
      <c r="X9" s="4">
        <v>0.101</v>
      </c>
      <c r="Y9" s="4">
        <v>0.108</v>
      </c>
      <c r="Z9" s="4">
        <v>0.12</v>
      </c>
      <c r="AA9" s="12">
        <v>0.132</v>
      </c>
    </row>
    <row r="10" spans="2:27" ht="18">
      <c r="B10" s="5" t="s">
        <v>74</v>
      </c>
      <c r="C10" s="43">
        <v>322190</v>
      </c>
      <c r="D10" s="31">
        <v>218086</v>
      </c>
      <c r="E10" s="3">
        <v>157763</v>
      </c>
      <c r="F10" s="11">
        <f t="shared" si="0"/>
        <v>1.4773529708463633</v>
      </c>
      <c r="G10" s="21">
        <v>236037</v>
      </c>
      <c r="H10" s="11">
        <f t="shared" si="1"/>
        <v>0.9239483640276737</v>
      </c>
      <c r="I10" s="30">
        <v>338003</v>
      </c>
      <c r="J10" s="30">
        <v>242515</v>
      </c>
      <c r="K10" s="3">
        <v>163195</v>
      </c>
      <c r="L10" s="6">
        <v>252899</v>
      </c>
      <c r="M10" s="4">
        <f t="shared" si="2"/>
        <v>1.3937405933653588</v>
      </c>
      <c r="N10" s="20">
        <f t="shared" si="3"/>
        <v>0.9589401302496253</v>
      </c>
      <c r="O10" s="28">
        <f t="shared" si="4"/>
        <v>660193</v>
      </c>
      <c r="P10" s="30">
        <f t="shared" si="4"/>
        <v>460601</v>
      </c>
      <c r="Q10" s="3">
        <f t="shared" si="5"/>
        <v>320958</v>
      </c>
      <c r="R10" s="10">
        <f t="shared" si="6"/>
        <v>488936</v>
      </c>
      <c r="S10" s="11">
        <f t="shared" si="7"/>
        <v>1.4333294977648767</v>
      </c>
      <c r="T10" s="26">
        <f t="shared" si="8"/>
        <v>0.9420476299556588</v>
      </c>
      <c r="U10" s="12">
        <v>0.153</v>
      </c>
      <c r="V10" s="12">
        <v>0.128</v>
      </c>
      <c r="W10" s="65">
        <v>0.117</v>
      </c>
      <c r="X10" s="4">
        <v>0.118</v>
      </c>
      <c r="Y10" s="4">
        <v>0.13</v>
      </c>
      <c r="Z10" s="4">
        <v>0.143</v>
      </c>
      <c r="AA10" s="12">
        <v>0.161</v>
      </c>
    </row>
    <row r="11" spans="2:27" ht="18">
      <c r="B11" s="5" t="s">
        <v>75</v>
      </c>
      <c r="C11" s="43">
        <v>222273</v>
      </c>
      <c r="D11" s="31">
        <v>139650</v>
      </c>
      <c r="E11" s="3">
        <v>91287</v>
      </c>
      <c r="F11" s="11">
        <f t="shared" si="0"/>
        <v>1.5916433941997852</v>
      </c>
      <c r="G11" s="21">
        <v>140202</v>
      </c>
      <c r="H11" s="11">
        <f t="shared" si="1"/>
        <v>0.9960628236401763</v>
      </c>
      <c r="I11" s="30">
        <v>234205</v>
      </c>
      <c r="J11" s="30">
        <v>147113</v>
      </c>
      <c r="K11" s="3">
        <v>90283</v>
      </c>
      <c r="L11" s="6">
        <v>141975</v>
      </c>
      <c r="M11" s="4">
        <f t="shared" si="2"/>
        <v>1.592007504435366</v>
      </c>
      <c r="N11" s="20">
        <f t="shared" si="3"/>
        <v>1.0361894699771086</v>
      </c>
      <c r="O11" s="28">
        <f t="shared" si="4"/>
        <v>456478</v>
      </c>
      <c r="P11" s="30">
        <f t="shared" si="4"/>
        <v>286763</v>
      </c>
      <c r="Q11" s="3">
        <f t="shared" si="5"/>
        <v>181570</v>
      </c>
      <c r="R11" s="10">
        <f t="shared" si="6"/>
        <v>282177</v>
      </c>
      <c r="S11" s="11">
        <f t="shared" si="7"/>
        <v>1.5918301872975245</v>
      </c>
      <c r="T11" s="26">
        <f t="shared" si="8"/>
        <v>1.0162522104919962</v>
      </c>
      <c r="U11" s="12">
        <v>0.106</v>
      </c>
      <c r="V11" s="12">
        <v>0.079</v>
      </c>
      <c r="W11" s="65">
        <v>0.068</v>
      </c>
      <c r="X11" s="4">
        <v>0.067</v>
      </c>
      <c r="Y11" s="4">
        <v>0.075</v>
      </c>
      <c r="Z11" s="4">
        <v>0.08</v>
      </c>
      <c r="AA11" s="12">
        <v>0.093</v>
      </c>
    </row>
    <row r="12" spans="2:27" ht="18">
      <c r="B12" s="5" t="s">
        <v>76</v>
      </c>
      <c r="C12" s="43">
        <v>81909</v>
      </c>
      <c r="D12" s="31">
        <v>49562</v>
      </c>
      <c r="E12" s="3">
        <v>30125</v>
      </c>
      <c r="F12" s="11">
        <f t="shared" si="0"/>
        <v>1.6526572777531172</v>
      </c>
      <c r="G12" s="21">
        <v>48809</v>
      </c>
      <c r="H12" s="11">
        <f t="shared" si="1"/>
        <v>1.015427482636399</v>
      </c>
      <c r="I12" s="30">
        <v>83083</v>
      </c>
      <c r="J12" s="30">
        <v>55706</v>
      </c>
      <c r="K12" s="3">
        <v>34633</v>
      </c>
      <c r="L12" s="6">
        <v>53841</v>
      </c>
      <c r="M12" s="4">
        <f t="shared" si="2"/>
        <v>1.491455139482282</v>
      </c>
      <c r="N12" s="20">
        <f t="shared" si="3"/>
        <v>1.0346390297357033</v>
      </c>
      <c r="O12" s="28">
        <f t="shared" si="4"/>
        <v>164992</v>
      </c>
      <c r="P12" s="30">
        <f t="shared" si="4"/>
        <v>105268</v>
      </c>
      <c r="Q12" s="3">
        <f t="shared" si="5"/>
        <v>64758</v>
      </c>
      <c r="R12" s="10">
        <f t="shared" si="6"/>
        <v>102650</v>
      </c>
      <c r="S12" s="11">
        <f t="shared" si="7"/>
        <v>1.5673519018125166</v>
      </c>
      <c r="T12" s="26">
        <f t="shared" si="8"/>
        <v>1.0255041402825134</v>
      </c>
      <c r="U12" s="12">
        <v>0.038</v>
      </c>
      <c r="V12" s="12">
        <v>0.029</v>
      </c>
      <c r="W12" s="65">
        <v>0.025</v>
      </c>
      <c r="X12" s="4">
        <v>0.024</v>
      </c>
      <c r="Y12" s="4">
        <v>0.027</v>
      </c>
      <c r="Z12" s="4">
        <v>0.027</v>
      </c>
      <c r="AA12" s="12">
        <v>0.029</v>
      </c>
    </row>
    <row r="13" spans="2:27" ht="18.75" thickBot="1">
      <c r="B13" s="5" t="s">
        <v>77</v>
      </c>
      <c r="C13" s="43">
        <v>9877</v>
      </c>
      <c r="D13" s="31">
        <v>6822</v>
      </c>
      <c r="E13" s="3">
        <v>4349</v>
      </c>
      <c r="F13" s="11">
        <f t="shared" si="0"/>
        <v>1.4478158897683964</v>
      </c>
      <c r="G13" s="21">
        <v>6397</v>
      </c>
      <c r="H13" s="11">
        <f t="shared" si="1"/>
        <v>1.0664373925277473</v>
      </c>
      <c r="I13" s="30">
        <v>11572</v>
      </c>
      <c r="J13" s="30">
        <v>9184</v>
      </c>
      <c r="K13" s="3">
        <v>5864</v>
      </c>
      <c r="L13" s="6">
        <v>8099</v>
      </c>
      <c r="M13" s="4">
        <f t="shared" si="2"/>
        <v>1.2600174216027875</v>
      </c>
      <c r="N13" s="20">
        <f t="shared" si="3"/>
        <v>1.1339671564390665</v>
      </c>
      <c r="O13" s="28">
        <f t="shared" si="4"/>
        <v>21449</v>
      </c>
      <c r="P13" s="30">
        <f t="shared" si="4"/>
        <v>16006</v>
      </c>
      <c r="Q13" s="3">
        <f t="shared" si="5"/>
        <v>10213</v>
      </c>
      <c r="R13" s="10">
        <f t="shared" si="6"/>
        <v>14496</v>
      </c>
      <c r="S13" s="11">
        <f t="shared" si="7"/>
        <v>1.3400599775084343</v>
      </c>
      <c r="T13" s="26">
        <f t="shared" si="8"/>
        <v>1.1041666666666667</v>
      </c>
      <c r="U13" s="12">
        <v>0.005</v>
      </c>
      <c r="V13" s="12">
        <v>0.004</v>
      </c>
      <c r="W13" s="62">
        <v>0.004</v>
      </c>
      <c r="X13" s="66">
        <v>0.004</v>
      </c>
      <c r="Y13" s="66">
        <v>0.004</v>
      </c>
      <c r="Z13" s="66">
        <v>0.003</v>
      </c>
      <c r="AA13" s="63">
        <v>0.003</v>
      </c>
    </row>
    <row r="14" spans="2:27" ht="19.5" thickBot="1" thickTop="1">
      <c r="B14" s="48" t="s">
        <v>79</v>
      </c>
      <c r="C14" s="56">
        <f>SUM(C6+C7+C8+C9+C10+C11+C12+C13)</f>
        <v>2113781</v>
      </c>
      <c r="D14" s="71">
        <f>SUM(D6+D7+D8+D9+D10+D11+D12+D13)</f>
        <v>1725096</v>
      </c>
      <c r="E14" s="50" t="e">
        <f>SUM(E6+E7+E8+E9+E10+E11+E12+E13+#REF!)</f>
        <v>#REF!</v>
      </c>
      <c r="F14" s="51">
        <f t="shared" si="0"/>
        <v>1.225312098573065</v>
      </c>
      <c r="G14" s="52" t="e">
        <f>SUM(G6+G7+G8+G9+G10+G11+G12+G13+#REF!)</f>
        <v>#REF!</v>
      </c>
      <c r="H14" s="51" t="e">
        <f t="shared" si="1"/>
        <v>#REF!</v>
      </c>
      <c r="I14" s="49">
        <f>SUM(I6+I7+I8+I9+I10+I11+I12+I13)</f>
        <v>2188410</v>
      </c>
      <c r="J14" s="70">
        <f>SUM(J6+J7+J8+J9+J10+J11+J12+J13)</f>
        <v>1887377</v>
      </c>
      <c r="K14" s="50" t="e">
        <f>SUM(K6+K7+K8+K9+K10+K11+K12+K13+#REF!)</f>
        <v>#REF!</v>
      </c>
      <c r="L14" s="53" t="e">
        <f>SUM(L6+L7+L8+L9+L10+L11+L12+L13+#REF!)</f>
        <v>#REF!</v>
      </c>
      <c r="M14" s="54">
        <f>SUM(I14/J14)</f>
        <v>1.159498075901105</v>
      </c>
      <c r="N14" s="55" t="e">
        <f>SUM(J14/L14)</f>
        <v>#REF!</v>
      </c>
      <c r="O14" s="56">
        <f t="shared" si="4"/>
        <v>4302191</v>
      </c>
      <c r="P14" s="57">
        <f t="shared" si="4"/>
        <v>3612473</v>
      </c>
      <c r="Q14" s="50" t="e">
        <f t="shared" si="5"/>
        <v>#REF!</v>
      </c>
      <c r="R14" s="58" t="e">
        <f t="shared" si="6"/>
        <v>#REF!</v>
      </c>
      <c r="S14" s="51">
        <f t="shared" si="7"/>
        <v>1.1909268249202138</v>
      </c>
      <c r="T14" s="59" t="e">
        <f t="shared" si="8"/>
        <v>#REF!</v>
      </c>
      <c r="U14" s="60">
        <v>1</v>
      </c>
      <c r="V14" s="60">
        <v>1</v>
      </c>
      <c r="W14" s="64">
        <v>1</v>
      </c>
      <c r="X14" s="54">
        <v>1</v>
      </c>
      <c r="Y14" s="54">
        <v>1</v>
      </c>
      <c r="Z14" s="54">
        <v>1</v>
      </c>
      <c r="AA14" s="60">
        <v>1</v>
      </c>
    </row>
    <row r="15" spans="2:10" ht="18.75" thickTop="1">
      <c r="B15" s="69"/>
      <c r="C15" s="67"/>
      <c r="D15" s="68"/>
      <c r="E15" s="46"/>
      <c r="F15" s="47"/>
      <c r="G15" s="46"/>
      <c r="H15" s="46"/>
      <c r="I15" s="67"/>
      <c r="J15" s="68"/>
    </row>
  </sheetData>
  <mergeCells count="1">
    <mergeCell ref="U4:AA4"/>
  </mergeCells>
  <printOptions/>
  <pageMargins left="0" right="0" top="0.984251968503937" bottom="0.984251968503937" header="0.5118110236220472" footer="0.5118110236220472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4"/>
  <sheetViews>
    <sheetView workbookViewId="0" topLeftCell="A1">
      <selection activeCell="O27" sqref="O27"/>
    </sheetView>
  </sheetViews>
  <sheetFormatPr defaultColWidth="12.796875" defaultRowHeight="15"/>
  <cols>
    <col min="1" max="1" width="2.5" style="0" customWidth="1"/>
    <col min="2" max="2" width="7.8984375" style="1" customWidth="1"/>
    <col min="3" max="3" width="8.8984375" style="1" hidden="1" customWidth="1"/>
    <col min="4" max="4" width="9.59765625" style="0" customWidth="1"/>
    <col min="5" max="5" width="7.09765625" style="0" customWidth="1"/>
    <col min="6" max="6" width="9.59765625" style="0" customWidth="1"/>
    <col min="7" max="7" width="7.09765625" style="0" customWidth="1"/>
    <col min="8" max="8" width="9.59765625" style="0" customWidth="1"/>
    <col min="9" max="9" width="7.09765625" style="0" customWidth="1"/>
    <col min="10" max="10" width="9.59765625" style="39" customWidth="1"/>
    <col min="11" max="11" width="7.09765625" style="39" customWidth="1"/>
    <col min="12" max="12" width="9.59765625" style="39" customWidth="1"/>
    <col min="13" max="13" width="7.09765625" style="0" customWidth="1"/>
    <col min="14" max="16384" width="10.59765625" style="0" customWidth="1"/>
  </cols>
  <sheetData>
    <row r="2" spans="2:3" ht="18">
      <c r="B2" t="s">
        <v>11</v>
      </c>
      <c r="C2"/>
    </row>
    <row r="3" ht="4.5" customHeight="1" thickBot="1"/>
    <row r="4" spans="2:13" s="1" customFormat="1" ht="18">
      <c r="B4" s="2"/>
      <c r="C4" s="2" t="s">
        <v>146</v>
      </c>
      <c r="D4" s="2" t="s">
        <v>68</v>
      </c>
      <c r="E4" s="5" t="s">
        <v>78</v>
      </c>
      <c r="F4" s="5" t="s">
        <v>82</v>
      </c>
      <c r="G4" s="5" t="s">
        <v>78</v>
      </c>
      <c r="H4" s="5" t="s">
        <v>81</v>
      </c>
      <c r="I4" s="5" t="s">
        <v>78</v>
      </c>
      <c r="J4" s="72" t="s">
        <v>136</v>
      </c>
      <c r="K4" s="75" t="s">
        <v>78</v>
      </c>
      <c r="L4" s="76" t="s">
        <v>145</v>
      </c>
      <c r="M4" s="77" t="s">
        <v>78</v>
      </c>
    </row>
    <row r="5" spans="2:13" ht="18">
      <c r="B5" s="2" t="s">
        <v>83</v>
      </c>
      <c r="C5" s="2">
        <v>138204</v>
      </c>
      <c r="D5" s="31">
        <v>125686</v>
      </c>
      <c r="E5" s="65">
        <f>SUM(D5/C5)</f>
        <v>0.9094237503979624</v>
      </c>
      <c r="F5" s="34">
        <v>88892</v>
      </c>
      <c r="G5" s="65">
        <f>SUM(F5/D5)</f>
        <v>0.7072545868274908</v>
      </c>
      <c r="H5" s="34">
        <v>107067</v>
      </c>
      <c r="I5" s="65">
        <f>SUM(H5/F5)</f>
        <v>1.2044615938442154</v>
      </c>
      <c r="J5" s="31">
        <v>107191</v>
      </c>
      <c r="K5" s="20">
        <f>SUM(J5/H5)</f>
        <v>1.001158153305874</v>
      </c>
      <c r="L5" s="28">
        <v>116318</v>
      </c>
      <c r="M5" s="26">
        <f>SUM(L5/J5)</f>
        <v>1.0851470739147877</v>
      </c>
    </row>
    <row r="6" spans="2:13" ht="18">
      <c r="B6" s="2" t="s">
        <v>84</v>
      </c>
      <c r="C6" s="2">
        <v>25715</v>
      </c>
      <c r="D6" s="31">
        <v>22942</v>
      </c>
      <c r="E6" s="65">
        <f>SUM(D6/C6)</f>
        <v>0.8921641065525958</v>
      </c>
      <c r="F6" s="34">
        <v>15804</v>
      </c>
      <c r="G6" s="65">
        <f>SUM(F6/D6)</f>
        <v>0.6888675791125447</v>
      </c>
      <c r="H6" s="34">
        <v>18893</v>
      </c>
      <c r="I6" s="65">
        <f>SUM(H6/F6)</f>
        <v>1.1954568463680082</v>
      </c>
      <c r="J6" s="31">
        <v>17894</v>
      </c>
      <c r="K6" s="20">
        <f>SUM(J6/H6)</f>
        <v>0.9471232731699571</v>
      </c>
      <c r="L6" s="28">
        <v>19379</v>
      </c>
      <c r="M6" s="26">
        <f>SUM(L6/J6)</f>
        <v>1.082988711299877</v>
      </c>
    </row>
    <row r="7" spans="2:13" ht="18">
      <c r="B7" s="2" t="s">
        <v>85</v>
      </c>
      <c r="C7" s="2">
        <v>27091</v>
      </c>
      <c r="D7" s="31">
        <v>24285</v>
      </c>
      <c r="E7" s="65">
        <f>SUM(D7/C7)</f>
        <v>0.8964231663652136</v>
      </c>
      <c r="F7" s="34">
        <v>16917</v>
      </c>
      <c r="G7" s="65">
        <f>SUM(F7/D7)</f>
        <v>0.696602841260037</v>
      </c>
      <c r="H7" s="34">
        <v>20702</v>
      </c>
      <c r="I7" s="65">
        <f>SUM(H7/F7)</f>
        <v>1.22373943370574</v>
      </c>
      <c r="J7" s="31">
        <v>20726</v>
      </c>
      <c r="K7" s="20">
        <f>SUM(J7/H7)</f>
        <v>1.0011593082793933</v>
      </c>
      <c r="L7" s="28">
        <v>22052</v>
      </c>
      <c r="M7" s="26">
        <f>SUM(L7/J7)</f>
        <v>1.0639776126604266</v>
      </c>
    </row>
    <row r="8" spans="2:13" ht="18">
      <c r="B8" s="2" t="s">
        <v>86</v>
      </c>
      <c r="C8" s="2">
        <v>60930</v>
      </c>
      <c r="D8" s="31">
        <v>52991</v>
      </c>
      <c r="E8" s="65">
        <f>SUM(D8/C8)</f>
        <v>0.8697029377974725</v>
      </c>
      <c r="F8" s="34">
        <v>37979</v>
      </c>
      <c r="G8" s="65">
        <f>SUM(F8/D8)</f>
        <v>0.7167066105565096</v>
      </c>
      <c r="H8" s="34">
        <v>46950</v>
      </c>
      <c r="I8" s="65">
        <f>SUM(H8/F8)</f>
        <v>1.2362094841886306</v>
      </c>
      <c r="J8" s="31">
        <v>47189</v>
      </c>
      <c r="K8" s="20">
        <f>SUM(J8/H8)</f>
        <v>1.0050905218317359</v>
      </c>
      <c r="L8" s="28">
        <v>53642</v>
      </c>
      <c r="M8" s="26">
        <f>SUM(L8/J8)</f>
        <v>1.1367479709254276</v>
      </c>
    </row>
    <row r="9" spans="2:13" ht="18">
      <c r="B9" s="2" t="s">
        <v>87</v>
      </c>
      <c r="C9" s="2">
        <v>22263</v>
      </c>
      <c r="D9" s="31">
        <v>24867</v>
      </c>
      <c r="E9" s="65">
        <f>SUM(D9/C9)</f>
        <v>1.116965368548713</v>
      </c>
      <c r="F9" s="34">
        <v>14818</v>
      </c>
      <c r="G9" s="65">
        <f>SUM(F9/D9)</f>
        <v>0.5958901355209716</v>
      </c>
      <c r="H9" s="34">
        <v>17748</v>
      </c>
      <c r="I9" s="65">
        <f>SUM(H9/F9)</f>
        <v>1.1977324875151842</v>
      </c>
      <c r="J9" s="31">
        <v>14568</v>
      </c>
      <c r="K9" s="20">
        <f>SUM(J9/H9)</f>
        <v>0.8208248816768087</v>
      </c>
      <c r="L9" s="28">
        <v>16689</v>
      </c>
      <c r="M9" s="26">
        <f>SUM(L9/J9)</f>
        <v>1.1455930807248764</v>
      </c>
    </row>
    <row r="10" spans="2:13" ht="18">
      <c r="B10" s="2" t="s">
        <v>88</v>
      </c>
      <c r="C10" s="2">
        <v>30240</v>
      </c>
      <c r="D10" s="31">
        <v>25285</v>
      </c>
      <c r="E10" s="65">
        <f>SUM(D10/C10)</f>
        <v>0.8361441798941799</v>
      </c>
      <c r="F10" s="34">
        <v>16931</v>
      </c>
      <c r="G10" s="65">
        <f>SUM(F10/D10)</f>
        <v>0.6696064860589283</v>
      </c>
      <c r="H10" s="34">
        <v>22114</v>
      </c>
      <c r="I10" s="65">
        <f>SUM(H10/F10)</f>
        <v>1.3061248597247652</v>
      </c>
      <c r="J10" s="31">
        <v>21520</v>
      </c>
      <c r="K10" s="20">
        <f>SUM(J10/H10)</f>
        <v>0.9731391878448042</v>
      </c>
      <c r="L10" s="28">
        <v>23689</v>
      </c>
      <c r="M10" s="26">
        <f>SUM(L10/J10)</f>
        <v>1.1007899628252789</v>
      </c>
    </row>
    <row r="11" spans="2:13" ht="18">
      <c r="B11" s="2" t="s">
        <v>89</v>
      </c>
      <c r="C11" s="2">
        <v>51785</v>
      </c>
      <c r="D11" s="31">
        <v>43818</v>
      </c>
      <c r="E11" s="65">
        <f>SUM(D11/C11)</f>
        <v>0.8461523607222169</v>
      </c>
      <c r="F11" s="34">
        <v>29860</v>
      </c>
      <c r="G11" s="65">
        <f>SUM(F11/D11)</f>
        <v>0.6814551097722397</v>
      </c>
      <c r="H11" s="34">
        <v>38876</v>
      </c>
      <c r="I11" s="65">
        <f>SUM(H11/F11)</f>
        <v>1.3019423978566644</v>
      </c>
      <c r="J11" s="31">
        <v>39519</v>
      </c>
      <c r="K11" s="20">
        <f>SUM(J11/H11)</f>
        <v>1.0165397674657886</v>
      </c>
      <c r="L11" s="28">
        <v>43894</v>
      </c>
      <c r="M11" s="26">
        <f>SUM(L11/J11)</f>
        <v>1.1107062425668666</v>
      </c>
    </row>
    <row r="12" spans="2:13" ht="18">
      <c r="B12" s="2" t="s">
        <v>90</v>
      </c>
      <c r="C12" s="2">
        <v>90109</v>
      </c>
      <c r="D12" s="31">
        <v>77961</v>
      </c>
      <c r="E12" s="65">
        <f>SUM(D12/C12)</f>
        <v>0.8651854975640613</v>
      </c>
      <c r="F12" s="34">
        <v>57434</v>
      </c>
      <c r="G12" s="65">
        <f>SUM(F12/D12)</f>
        <v>0.736701684175421</v>
      </c>
      <c r="H12" s="34">
        <v>75623</v>
      </c>
      <c r="I12" s="65">
        <f>SUM(H12/F12)</f>
        <v>1.3166939443535188</v>
      </c>
      <c r="J12" s="31">
        <v>77015</v>
      </c>
      <c r="K12" s="20">
        <f>SUM(J12/H12)</f>
        <v>1.0184070983695437</v>
      </c>
      <c r="L12" s="28">
        <v>89420</v>
      </c>
      <c r="M12" s="26">
        <f>SUM(L12/J12)</f>
        <v>1.161072518340583</v>
      </c>
    </row>
    <row r="13" spans="2:13" ht="18">
      <c r="B13" s="2" t="s">
        <v>91</v>
      </c>
      <c r="C13" s="2">
        <v>58383</v>
      </c>
      <c r="D13" s="31">
        <v>52279</v>
      </c>
      <c r="E13" s="65">
        <f>SUM(D13/C13)</f>
        <v>0.8954490176935067</v>
      </c>
      <c r="F13" s="34">
        <v>39132</v>
      </c>
      <c r="G13" s="65">
        <f>SUM(F13/D13)</f>
        <v>0.7485223512308957</v>
      </c>
      <c r="H13" s="34">
        <v>51272</v>
      </c>
      <c r="I13" s="65">
        <f>SUM(H13/F13)</f>
        <v>1.3102320351630379</v>
      </c>
      <c r="J13" s="31">
        <v>52134</v>
      </c>
      <c r="K13" s="20">
        <f>SUM(J13/H13)</f>
        <v>1.016812295209861</v>
      </c>
      <c r="L13" s="28">
        <v>56451</v>
      </c>
      <c r="M13" s="26">
        <f>SUM(L13/J13)</f>
        <v>1.0828058464725514</v>
      </c>
    </row>
    <row r="14" spans="2:13" ht="18">
      <c r="B14" s="2" t="s">
        <v>92</v>
      </c>
      <c r="C14" s="2">
        <v>60722</v>
      </c>
      <c r="D14" s="31">
        <v>51713</v>
      </c>
      <c r="E14" s="65">
        <f>SUM(D14/C14)</f>
        <v>0.8516353216297223</v>
      </c>
      <c r="F14" s="34">
        <v>37457</v>
      </c>
      <c r="G14" s="65">
        <f>SUM(F14/D14)</f>
        <v>0.7243246379053623</v>
      </c>
      <c r="H14" s="34">
        <v>49504</v>
      </c>
      <c r="I14" s="65">
        <f>SUM(H14/F14)</f>
        <v>1.3216221267052888</v>
      </c>
      <c r="J14" s="31">
        <v>49069</v>
      </c>
      <c r="K14" s="20">
        <f>SUM(J14/H14)</f>
        <v>0.9912128312863607</v>
      </c>
      <c r="L14" s="28">
        <v>55336</v>
      </c>
      <c r="M14" s="26">
        <f>SUM(L14/J14)</f>
        <v>1.1277181112311234</v>
      </c>
    </row>
    <row r="15" spans="2:13" ht="18">
      <c r="B15" s="2" t="s">
        <v>93</v>
      </c>
      <c r="C15" s="2">
        <v>253321</v>
      </c>
      <c r="D15" s="31">
        <v>226599</v>
      </c>
      <c r="E15" s="65">
        <f>SUM(D15/C15)</f>
        <v>0.8945132855152159</v>
      </c>
      <c r="F15" s="34">
        <v>173502</v>
      </c>
      <c r="G15" s="65">
        <f>SUM(F15/D15)</f>
        <v>0.7656785775753644</v>
      </c>
      <c r="H15" s="34">
        <v>220195</v>
      </c>
      <c r="I15" s="65">
        <f>SUM(H15/F15)</f>
        <v>1.2691208170511004</v>
      </c>
      <c r="J15" s="31">
        <v>225637</v>
      </c>
      <c r="K15" s="20">
        <f>SUM(J15/H15)</f>
        <v>1.0247144576398193</v>
      </c>
      <c r="L15" s="28">
        <v>264610</v>
      </c>
      <c r="M15" s="26">
        <f>SUM(L15/J15)</f>
        <v>1.1727243315590972</v>
      </c>
    </row>
    <row r="16" spans="2:13" ht="18">
      <c r="B16" s="2" t="s">
        <v>94</v>
      </c>
      <c r="C16" s="2">
        <v>230606</v>
      </c>
      <c r="D16" s="31">
        <v>204144</v>
      </c>
      <c r="E16" s="65">
        <f>SUM(D16/C16)</f>
        <v>0.8852501669514237</v>
      </c>
      <c r="F16" s="34">
        <v>155544</v>
      </c>
      <c r="G16" s="65">
        <f>SUM(F16/D16)</f>
        <v>0.7619327533505761</v>
      </c>
      <c r="H16" s="34">
        <v>193502</v>
      </c>
      <c r="I16" s="65">
        <f>SUM(H16/F16)</f>
        <v>1.2440338425140154</v>
      </c>
      <c r="J16" s="31">
        <v>200924</v>
      </c>
      <c r="K16" s="20">
        <f>SUM(J16/H16)</f>
        <v>1.0383561927008507</v>
      </c>
      <c r="L16" s="28">
        <v>250884</v>
      </c>
      <c r="M16" s="26">
        <f>SUM(L16/J16)</f>
        <v>1.2486512313113416</v>
      </c>
    </row>
    <row r="17" spans="2:13" ht="18">
      <c r="B17" s="2" t="s">
        <v>95</v>
      </c>
      <c r="C17" s="2">
        <v>549026</v>
      </c>
      <c r="D17" s="31">
        <v>495205</v>
      </c>
      <c r="E17" s="65">
        <f>SUM(D17/C17)</f>
        <v>0.9019700342060303</v>
      </c>
      <c r="F17" s="34">
        <v>394405</v>
      </c>
      <c r="G17" s="65">
        <f>SUM(F17/D17)</f>
        <v>0.7964479357033956</v>
      </c>
      <c r="H17" s="34">
        <v>478872</v>
      </c>
      <c r="I17" s="65">
        <f>SUM(H17/F17)</f>
        <v>1.2141631064514902</v>
      </c>
      <c r="J17" s="31">
        <v>513513</v>
      </c>
      <c r="K17" s="20">
        <f>SUM(J17/H17)</f>
        <v>1.072338746053225</v>
      </c>
      <c r="L17" s="28">
        <v>656769</v>
      </c>
      <c r="M17" s="26">
        <f>SUM(L17/J17)</f>
        <v>1.2789724894988053</v>
      </c>
    </row>
    <row r="18" spans="2:13" ht="18">
      <c r="B18" s="2" t="s">
        <v>96</v>
      </c>
      <c r="C18" s="2">
        <v>364973</v>
      </c>
      <c r="D18" s="31">
        <v>321243</v>
      </c>
      <c r="E18" s="65">
        <f>SUM(D18/C18)</f>
        <v>0.880182917640483</v>
      </c>
      <c r="F18" s="34">
        <v>251323</v>
      </c>
      <c r="G18" s="65">
        <f>SUM(F18/D18)</f>
        <v>0.7823454518853329</v>
      </c>
      <c r="H18" s="34">
        <v>308231</v>
      </c>
      <c r="I18" s="65">
        <f>SUM(H18/F18)</f>
        <v>1.2264337127919052</v>
      </c>
      <c r="J18" s="31">
        <v>330678</v>
      </c>
      <c r="K18" s="20">
        <f>SUM(J18/H18)</f>
        <v>1.0728252511914764</v>
      </c>
      <c r="L18" s="28">
        <v>415711</v>
      </c>
      <c r="M18" s="26">
        <f>SUM(L18/J18)</f>
        <v>1.2571474364789916</v>
      </c>
    </row>
    <row r="19" spans="2:13" ht="18">
      <c r="B19" s="2" t="s">
        <v>97</v>
      </c>
      <c r="C19" s="2">
        <v>59947</v>
      </c>
      <c r="D19" s="31">
        <v>52860</v>
      </c>
      <c r="E19" s="65">
        <f>SUM(D19/C19)</f>
        <v>0.8817789046991509</v>
      </c>
      <c r="F19" s="34">
        <v>36281</v>
      </c>
      <c r="G19" s="65">
        <f>SUM(F19/D19)</f>
        <v>0.6863601967461218</v>
      </c>
      <c r="H19" s="34">
        <v>44014</v>
      </c>
      <c r="I19" s="65">
        <f>SUM(H19/F19)</f>
        <v>1.213141864887958</v>
      </c>
      <c r="J19" s="31">
        <v>46632</v>
      </c>
      <c r="K19" s="20">
        <f>SUM(J19/H19)</f>
        <v>1.0594810742036624</v>
      </c>
      <c r="L19" s="28">
        <v>53073</v>
      </c>
      <c r="M19" s="26">
        <f>SUM(L19/J19)</f>
        <v>1.1381240349974266</v>
      </c>
    </row>
    <row r="20" spans="2:13" ht="18">
      <c r="B20" s="2" t="s">
        <v>98</v>
      </c>
      <c r="C20" s="2">
        <v>35651</v>
      </c>
      <c r="D20" s="31">
        <v>28941</v>
      </c>
      <c r="E20" s="65">
        <f>SUM(D20/C20)</f>
        <v>0.8117864856525764</v>
      </c>
      <c r="F20" s="34">
        <v>19310</v>
      </c>
      <c r="G20" s="65">
        <f>SUM(F20/D20)</f>
        <v>0.6672195155661518</v>
      </c>
      <c r="H20" s="34">
        <v>26656</v>
      </c>
      <c r="I20" s="65">
        <f>SUM(H20/F20)</f>
        <v>1.3804246504401865</v>
      </c>
      <c r="J20" s="31">
        <v>25225</v>
      </c>
      <c r="K20" s="20">
        <f>SUM(J20/H20)</f>
        <v>0.9463160264105642</v>
      </c>
      <c r="L20" s="28">
        <v>30407</v>
      </c>
      <c r="M20" s="26">
        <f>SUM(L20/J20)</f>
        <v>1.2054311199207135</v>
      </c>
    </row>
    <row r="21" spans="2:13" ht="18">
      <c r="B21" s="2" t="s">
        <v>99</v>
      </c>
      <c r="C21" s="2">
        <v>36890</v>
      </c>
      <c r="D21" s="31">
        <v>31378</v>
      </c>
      <c r="E21" s="65">
        <f>SUM(D21/C21)</f>
        <v>0.8505828137706696</v>
      </c>
      <c r="F21" s="34">
        <v>21712</v>
      </c>
      <c r="G21" s="65">
        <f>SUM(F21/D21)</f>
        <v>0.691949773726815</v>
      </c>
      <c r="H21" s="34">
        <v>29898</v>
      </c>
      <c r="I21" s="65">
        <f>SUM(H21/F21)</f>
        <v>1.3770265291083272</v>
      </c>
      <c r="J21" s="31">
        <v>28676</v>
      </c>
      <c r="K21" s="20">
        <f>SUM(J21/H21)</f>
        <v>0.9591277008495551</v>
      </c>
      <c r="L21" s="28">
        <v>33546</v>
      </c>
      <c r="M21" s="26">
        <f>SUM(L21/J21)</f>
        <v>1.1698284279536895</v>
      </c>
    </row>
    <row r="22" spans="2:13" ht="18">
      <c r="B22" s="2" t="s">
        <v>100</v>
      </c>
      <c r="C22" s="2">
        <v>26455</v>
      </c>
      <c r="D22" s="31">
        <v>22348</v>
      </c>
      <c r="E22" s="65">
        <f>SUM(D22/C22)</f>
        <v>0.8447552447552448</v>
      </c>
      <c r="F22" s="34">
        <v>15027</v>
      </c>
      <c r="G22" s="65">
        <f>SUM(F22/D22)</f>
        <v>0.6724091641310185</v>
      </c>
      <c r="H22" s="34">
        <v>20054</v>
      </c>
      <c r="I22" s="65">
        <f>SUM(H22/F22)</f>
        <v>1.3345311772143476</v>
      </c>
      <c r="J22" s="31">
        <v>20509</v>
      </c>
      <c r="K22" s="20">
        <f>SUM(J22/H22)</f>
        <v>1.0226887404009175</v>
      </c>
      <c r="L22" s="28">
        <v>22974</v>
      </c>
      <c r="M22" s="26">
        <f>SUM(L22/J22)</f>
        <v>1.1201911355990053</v>
      </c>
    </row>
    <row r="23" spans="2:13" ht="18">
      <c r="B23" s="2" t="s">
        <v>101</v>
      </c>
      <c r="C23" s="2">
        <v>30215</v>
      </c>
      <c r="D23" s="31">
        <v>25749</v>
      </c>
      <c r="E23" s="65">
        <f>SUM(D23/C23)</f>
        <v>0.8521926195598213</v>
      </c>
      <c r="F23" s="34">
        <v>17671</v>
      </c>
      <c r="G23" s="65">
        <f>SUM(F23/D23)</f>
        <v>0.6862790787991767</v>
      </c>
      <c r="H23" s="34">
        <v>23117</v>
      </c>
      <c r="I23" s="65">
        <f>SUM(H23/F23)</f>
        <v>1.3081885575236263</v>
      </c>
      <c r="J23" s="31">
        <v>23278</v>
      </c>
      <c r="K23" s="20">
        <f>SUM(J23/H23)</f>
        <v>1.0069645715274473</v>
      </c>
      <c r="L23" s="28">
        <v>27169</v>
      </c>
      <c r="M23" s="26">
        <f>SUM(L23/J23)</f>
        <v>1.1671535355271072</v>
      </c>
    </row>
    <row r="24" spans="2:13" ht="18">
      <c r="B24" s="2" t="s">
        <v>102</v>
      </c>
      <c r="C24" s="2">
        <v>70223</v>
      </c>
      <c r="D24" s="31">
        <v>59060</v>
      </c>
      <c r="E24" s="65">
        <f>SUM(D24/C24)</f>
        <v>0.8410349885365194</v>
      </c>
      <c r="F24" s="34">
        <v>41086</v>
      </c>
      <c r="G24" s="65">
        <f>SUM(F24/D24)</f>
        <v>0.695665424991534</v>
      </c>
      <c r="H24" s="34">
        <v>50495</v>
      </c>
      <c r="I24" s="65">
        <f>SUM(H24/F24)</f>
        <v>1.2290074477924353</v>
      </c>
      <c r="J24" s="31">
        <v>52560</v>
      </c>
      <c r="K24" s="20">
        <f>SUM(J24/H24)</f>
        <v>1.0408951381324885</v>
      </c>
      <c r="L24" s="28">
        <v>60846</v>
      </c>
      <c r="M24" s="26">
        <f>SUM(L24/J24)</f>
        <v>1.157648401826484</v>
      </c>
    </row>
    <row r="25" spans="2:13" ht="18">
      <c r="B25" s="2" t="s">
        <v>103</v>
      </c>
      <c r="C25" s="2">
        <v>77182</v>
      </c>
      <c r="D25" s="31">
        <v>62558</v>
      </c>
      <c r="E25" s="65">
        <f>SUM(D25/C25)</f>
        <v>0.8105257702573139</v>
      </c>
      <c r="F25" s="34">
        <v>44869</v>
      </c>
      <c r="G25" s="65">
        <f>SUM(F25/D25)</f>
        <v>0.7172384027622366</v>
      </c>
      <c r="H25" s="34">
        <v>58560</v>
      </c>
      <c r="I25" s="65">
        <f>SUM(H25/F25)</f>
        <v>1.3051327196951124</v>
      </c>
      <c r="J25" s="31">
        <v>60133</v>
      </c>
      <c r="K25" s="20">
        <f>SUM(J25/H25)</f>
        <v>1.0268613387978143</v>
      </c>
      <c r="L25" s="28">
        <v>69440</v>
      </c>
      <c r="M25" s="26">
        <f>SUM(L25/J25)</f>
        <v>1.1547735852194303</v>
      </c>
    </row>
    <row r="26" spans="2:13" ht="18">
      <c r="B26" s="2" t="s">
        <v>104</v>
      </c>
      <c r="C26" s="2">
        <v>127290</v>
      </c>
      <c r="D26" s="31">
        <v>106947</v>
      </c>
      <c r="E26" s="65">
        <f>SUM(D26/C26)</f>
        <v>0.8401838321942022</v>
      </c>
      <c r="F26" s="34">
        <v>79233</v>
      </c>
      <c r="G26" s="65">
        <f>SUM(F26/D26)</f>
        <v>0.7408622962775955</v>
      </c>
      <c r="H26" s="34">
        <v>103243</v>
      </c>
      <c r="I26" s="65">
        <f>SUM(H26/F26)</f>
        <v>1.303030303030303</v>
      </c>
      <c r="J26" s="31">
        <v>108129</v>
      </c>
      <c r="K26" s="20">
        <f>SUM(J26/H26)</f>
        <v>1.0473252423893145</v>
      </c>
      <c r="L26" s="28">
        <v>124993</v>
      </c>
      <c r="M26" s="26">
        <f>SUM(L26/J26)</f>
        <v>1.1559618603704833</v>
      </c>
    </row>
    <row r="27" spans="2:13" ht="18">
      <c r="B27" s="2" t="s">
        <v>105</v>
      </c>
      <c r="C27" s="2">
        <v>274300</v>
      </c>
      <c r="D27" s="31">
        <v>232155</v>
      </c>
      <c r="E27" s="65">
        <f>SUM(D27/C27)</f>
        <v>0.84635435654393</v>
      </c>
      <c r="F27" s="34">
        <v>171986</v>
      </c>
      <c r="G27" s="65">
        <f>SUM(F27/D27)</f>
        <v>0.7408240184359587</v>
      </c>
      <c r="H27" s="34">
        <v>220833</v>
      </c>
      <c r="I27" s="65">
        <f>SUM(H27/F27)</f>
        <v>1.2840173037340248</v>
      </c>
      <c r="J27" s="31">
        <v>242771</v>
      </c>
      <c r="K27" s="20">
        <f>SUM(J27/H27)</f>
        <v>1.099342036742697</v>
      </c>
      <c r="L27" s="28">
        <v>292765</v>
      </c>
      <c r="M27" s="26">
        <f>SUM(L27/J27)</f>
        <v>1.2059306918865926</v>
      </c>
    </row>
    <row r="28" spans="2:13" ht="18">
      <c r="B28" s="2" t="s">
        <v>106</v>
      </c>
      <c r="C28" s="2">
        <v>63082</v>
      </c>
      <c r="D28" s="31">
        <v>53152</v>
      </c>
      <c r="E28" s="65">
        <f>SUM(D28/C28)</f>
        <v>0.8425858406518499</v>
      </c>
      <c r="F28" s="34">
        <v>36744</v>
      </c>
      <c r="G28" s="65">
        <f>SUM(F28/D28)</f>
        <v>0.6913004214328717</v>
      </c>
      <c r="H28" s="34">
        <v>48763</v>
      </c>
      <c r="I28" s="65">
        <f>SUM(H28/F28)</f>
        <v>1.3271010232963205</v>
      </c>
      <c r="J28" s="31">
        <v>53498</v>
      </c>
      <c r="K28" s="20">
        <f>SUM(J28/H28)</f>
        <v>1.0971023111785576</v>
      </c>
      <c r="L28" s="28">
        <v>61362</v>
      </c>
      <c r="M28" s="26">
        <f>SUM(L28/J28)</f>
        <v>1.1469961493887622</v>
      </c>
    </row>
    <row r="29" spans="2:13" ht="18">
      <c r="B29" s="2" t="s">
        <v>107</v>
      </c>
      <c r="C29" s="2">
        <v>51958</v>
      </c>
      <c r="D29" s="31">
        <v>42385</v>
      </c>
      <c r="E29" s="65">
        <f>SUM(D29/C29)</f>
        <v>0.8157550329111976</v>
      </c>
      <c r="F29" s="34">
        <v>29635</v>
      </c>
      <c r="G29" s="65">
        <f>SUM(F29/D29)</f>
        <v>0.6991860327946208</v>
      </c>
      <c r="H29" s="34">
        <v>40381</v>
      </c>
      <c r="I29" s="65">
        <f>SUM(H29/F29)</f>
        <v>1.3626117766154884</v>
      </c>
      <c r="J29" s="31">
        <v>42198</v>
      </c>
      <c r="K29" s="20">
        <f>SUM(J29/H29)</f>
        <v>1.0449964092023476</v>
      </c>
      <c r="L29" s="28">
        <v>49661</v>
      </c>
      <c r="M29" s="26">
        <f>SUM(L29/J29)</f>
        <v>1.176856723067444</v>
      </c>
    </row>
    <row r="30" spans="2:13" ht="18">
      <c r="B30" s="2" t="s">
        <v>108</v>
      </c>
      <c r="C30" s="2">
        <v>100828</v>
      </c>
      <c r="D30" s="31">
        <v>83716</v>
      </c>
      <c r="E30" s="65">
        <f>SUM(D30/C30)</f>
        <v>0.8302852382274765</v>
      </c>
      <c r="F30" s="34">
        <v>60051</v>
      </c>
      <c r="G30" s="65">
        <f>SUM(F30/D30)</f>
        <v>0.7173180753977734</v>
      </c>
      <c r="H30" s="34">
        <v>79306</v>
      </c>
      <c r="I30" s="65">
        <f>SUM(H30/F30)</f>
        <v>1.3206441191653762</v>
      </c>
      <c r="J30" s="31">
        <v>83743</v>
      </c>
      <c r="K30" s="20">
        <f>SUM(J30/H30)</f>
        <v>1.0559478475777369</v>
      </c>
      <c r="L30" s="28">
        <v>101021</v>
      </c>
      <c r="M30" s="26">
        <f>SUM(L30/J30)</f>
        <v>1.2063217224126195</v>
      </c>
    </row>
    <row r="31" spans="2:13" ht="18">
      <c r="B31" s="2" t="s">
        <v>109</v>
      </c>
      <c r="C31" s="2">
        <v>329991</v>
      </c>
      <c r="D31" s="31">
        <v>275258</v>
      </c>
      <c r="E31" s="65">
        <f>SUM(D31/C31)</f>
        <v>0.834137900730626</v>
      </c>
      <c r="F31" s="34">
        <v>202687</v>
      </c>
      <c r="G31" s="65">
        <f>SUM(F31/D31)</f>
        <v>0.7363528035515771</v>
      </c>
      <c r="H31" s="34">
        <v>260785</v>
      </c>
      <c r="I31" s="65">
        <f>SUM(H31/F31)</f>
        <v>1.2866390049682515</v>
      </c>
      <c r="J31" s="31">
        <v>276626</v>
      </c>
      <c r="K31" s="20">
        <f>SUM(J31/H31)</f>
        <v>1.0607435243591463</v>
      </c>
      <c r="L31" s="28">
        <v>335377</v>
      </c>
      <c r="M31" s="26">
        <f>SUM(L31/J31)</f>
        <v>1.2123842299711525</v>
      </c>
    </row>
    <row r="32" spans="2:13" ht="18">
      <c r="B32" s="2" t="s">
        <v>110</v>
      </c>
      <c r="C32" s="2">
        <v>207774</v>
      </c>
      <c r="D32" s="31">
        <v>174436</v>
      </c>
      <c r="E32" s="65">
        <f>SUM(D32/C32)</f>
        <v>0.8395468152896898</v>
      </c>
      <c r="F32" s="34">
        <v>122404</v>
      </c>
      <c r="G32" s="65">
        <f>SUM(F32/D32)</f>
        <v>0.7017129491618702</v>
      </c>
      <c r="H32" s="34">
        <v>164090</v>
      </c>
      <c r="I32" s="65">
        <f>SUM(H32/F32)</f>
        <v>1.3405607659880396</v>
      </c>
      <c r="J32" s="31">
        <v>175819</v>
      </c>
      <c r="K32" s="20">
        <f>SUM(J32/H32)</f>
        <v>1.0714790663660188</v>
      </c>
      <c r="L32" s="28">
        <v>216484</v>
      </c>
      <c r="M32" s="26">
        <f>SUM(L32/J32)</f>
        <v>1.231288996069822</v>
      </c>
    </row>
    <row r="33" spans="2:13" ht="18">
      <c r="B33" s="2" t="s">
        <v>111</v>
      </c>
      <c r="C33" s="2">
        <v>59402</v>
      </c>
      <c r="D33" s="31">
        <v>50556</v>
      </c>
      <c r="E33" s="65">
        <f>SUM(D33/C33)</f>
        <v>0.8510824551361907</v>
      </c>
      <c r="F33" s="34">
        <v>33805</v>
      </c>
      <c r="G33" s="65">
        <f>SUM(F33/D33)</f>
        <v>0.6686644513015271</v>
      </c>
      <c r="H33" s="34">
        <v>43484</v>
      </c>
      <c r="I33" s="65">
        <f>SUM(H33/F33)</f>
        <v>1.2863185919242714</v>
      </c>
      <c r="J33" s="31">
        <v>46226</v>
      </c>
      <c r="K33" s="20">
        <f>SUM(J33/H33)</f>
        <v>1.063057676386717</v>
      </c>
      <c r="L33" s="28">
        <v>56514</v>
      </c>
      <c r="M33" s="26">
        <f>SUM(L33/J33)</f>
        <v>1.2225587331804613</v>
      </c>
    </row>
    <row r="34" spans="2:13" ht="18">
      <c r="B34" s="2" t="s">
        <v>112</v>
      </c>
      <c r="C34" s="2">
        <v>31691</v>
      </c>
      <c r="D34" s="31">
        <v>26767</v>
      </c>
      <c r="E34" s="65">
        <f>SUM(D34/C34)</f>
        <v>0.8446246568426367</v>
      </c>
      <c r="F34" s="34">
        <v>17296</v>
      </c>
      <c r="G34" s="65">
        <f>SUM(F34/D34)</f>
        <v>0.6461687899278963</v>
      </c>
      <c r="H34" s="34">
        <v>22961</v>
      </c>
      <c r="I34" s="65">
        <f>SUM(H34/F34)</f>
        <v>1.3275323774283072</v>
      </c>
      <c r="J34" s="31">
        <v>23287</v>
      </c>
      <c r="K34" s="20">
        <f>SUM(J34/H34)</f>
        <v>1.0141979878925134</v>
      </c>
      <c r="L34" s="28">
        <v>26585</v>
      </c>
      <c r="M34" s="26">
        <f>SUM(L34/J34)</f>
        <v>1.141624082105896</v>
      </c>
    </row>
    <row r="35" spans="2:13" ht="18">
      <c r="B35" s="2" t="s">
        <v>113</v>
      </c>
      <c r="C35" s="2">
        <v>19911</v>
      </c>
      <c r="D35" s="31">
        <v>16847</v>
      </c>
      <c r="E35" s="65">
        <f>SUM(D35/C35)</f>
        <v>0.8461152126964995</v>
      </c>
      <c r="F35" s="34">
        <v>11073</v>
      </c>
      <c r="G35" s="65">
        <f>SUM(F35/D35)</f>
        <v>0.6572683563839259</v>
      </c>
      <c r="H35" s="34">
        <v>14942</v>
      </c>
      <c r="I35" s="65">
        <f>SUM(H35/F35)</f>
        <v>1.349408471055721</v>
      </c>
      <c r="J35" s="31">
        <v>14414</v>
      </c>
      <c r="K35" s="20">
        <f>SUM(J35/H35)</f>
        <v>0.9646633650113773</v>
      </c>
      <c r="L35" s="28">
        <v>14960</v>
      </c>
      <c r="M35" s="26">
        <f>SUM(L35/J35)</f>
        <v>1.0378798390453725</v>
      </c>
    </row>
    <row r="36" spans="2:13" ht="18">
      <c r="B36" s="2" t="s">
        <v>114</v>
      </c>
      <c r="C36" s="2">
        <v>18313</v>
      </c>
      <c r="D36" s="31">
        <v>15550</v>
      </c>
      <c r="E36" s="65">
        <f>SUM(D36/C36)</f>
        <v>0.8491235734177907</v>
      </c>
      <c r="F36" s="34">
        <v>9478</v>
      </c>
      <c r="G36" s="65">
        <f>SUM(F36/D36)</f>
        <v>0.6095176848874598</v>
      </c>
      <c r="H36" s="34">
        <v>13594</v>
      </c>
      <c r="I36" s="65">
        <f>SUM(H36/F36)</f>
        <v>1.4342688330871491</v>
      </c>
      <c r="J36" s="31">
        <v>12146</v>
      </c>
      <c r="K36" s="20">
        <f>SUM(J36/H36)</f>
        <v>0.8934824187141386</v>
      </c>
      <c r="L36" s="28">
        <v>14684</v>
      </c>
      <c r="M36" s="26">
        <f>SUM(L36/J36)</f>
        <v>1.2089576815412482</v>
      </c>
    </row>
    <row r="37" spans="2:13" ht="18">
      <c r="B37" s="2" t="s">
        <v>115</v>
      </c>
      <c r="C37" s="2">
        <v>59537</v>
      </c>
      <c r="D37" s="31">
        <v>49100</v>
      </c>
      <c r="E37" s="65">
        <f>SUM(D37/C37)</f>
        <v>0.8246972470900449</v>
      </c>
      <c r="F37" s="34">
        <v>32559</v>
      </c>
      <c r="G37" s="65">
        <f>SUM(F37/D37)</f>
        <v>0.6631160896130346</v>
      </c>
      <c r="H37" s="34">
        <v>44340</v>
      </c>
      <c r="I37" s="65">
        <f>SUM(H37/F37)</f>
        <v>1.3618354372063024</v>
      </c>
      <c r="J37" s="31">
        <v>45375</v>
      </c>
      <c r="K37" s="20">
        <f>SUM(J37/H37)</f>
        <v>1.0233423545331528</v>
      </c>
      <c r="L37" s="28">
        <v>50868</v>
      </c>
      <c r="M37" s="26">
        <f>SUM(L37/J37)</f>
        <v>1.1210578512396694</v>
      </c>
    </row>
    <row r="38" spans="2:13" ht="18">
      <c r="B38" s="2" t="s">
        <v>116</v>
      </c>
      <c r="C38" s="2">
        <v>90770</v>
      </c>
      <c r="D38" s="31">
        <v>79467</v>
      </c>
      <c r="E38" s="65">
        <f>SUM(D38/C38)</f>
        <v>0.8754764790128897</v>
      </c>
      <c r="F38" s="34">
        <v>54179</v>
      </c>
      <c r="G38" s="65">
        <f>SUM(F38/D38)</f>
        <v>0.6817798583059634</v>
      </c>
      <c r="H38" s="34">
        <v>69713</v>
      </c>
      <c r="I38" s="65">
        <f>SUM(H38/F38)</f>
        <v>1.286716255375699</v>
      </c>
      <c r="J38" s="31">
        <v>71998</v>
      </c>
      <c r="K38" s="20">
        <f>SUM(J38/H38)</f>
        <v>1.032777243842612</v>
      </c>
      <c r="L38" s="28">
        <v>82036</v>
      </c>
      <c r="M38" s="26">
        <f>SUM(L38/J38)</f>
        <v>1.1394205394594294</v>
      </c>
    </row>
    <row r="39" spans="2:13" ht="18">
      <c r="B39" s="2" t="s">
        <v>117</v>
      </c>
      <c r="C39" s="2">
        <v>42224</v>
      </c>
      <c r="D39" s="31">
        <v>35749</v>
      </c>
      <c r="E39" s="65">
        <f>SUM(D39/C39)</f>
        <v>0.8466511936339522</v>
      </c>
      <c r="F39" s="34">
        <v>22783</v>
      </c>
      <c r="G39" s="65">
        <f>SUM(F39/D39)</f>
        <v>0.6373045399871325</v>
      </c>
      <c r="H39" s="34">
        <v>31191</v>
      </c>
      <c r="I39" s="65">
        <f>SUM(H39/F39)</f>
        <v>1.3690470965193346</v>
      </c>
      <c r="J39" s="31">
        <v>31786</v>
      </c>
      <c r="K39" s="20">
        <f>SUM(J39/H39)</f>
        <v>1.0190760155172967</v>
      </c>
      <c r="L39" s="28">
        <v>34672</v>
      </c>
      <c r="M39" s="26">
        <f>SUM(L39/J39)</f>
        <v>1.0907946894859373</v>
      </c>
    </row>
    <row r="40" spans="2:13" ht="18">
      <c r="B40" s="2" t="s">
        <v>118</v>
      </c>
      <c r="C40" s="2">
        <v>21190</v>
      </c>
      <c r="D40" s="31">
        <v>18064</v>
      </c>
      <c r="E40" s="65">
        <f>SUM(D40/C40)</f>
        <v>0.8524775837659273</v>
      </c>
      <c r="F40" s="34">
        <v>12065</v>
      </c>
      <c r="G40" s="65">
        <f>SUM(F40/D40)</f>
        <v>0.6679030115146147</v>
      </c>
      <c r="H40" s="34">
        <v>17103</v>
      </c>
      <c r="I40" s="65">
        <f>SUM(H40/F40)</f>
        <v>1.4175714877745544</v>
      </c>
      <c r="J40" s="31">
        <v>18092</v>
      </c>
      <c r="K40" s="20">
        <f>SUM(J40/H40)</f>
        <v>1.0578261123779453</v>
      </c>
      <c r="L40" s="28">
        <v>18862</v>
      </c>
      <c r="M40" s="26">
        <f>SUM(L40/J40)</f>
        <v>1.042560247623259</v>
      </c>
    </row>
    <row r="41" spans="2:13" ht="18">
      <c r="B41" s="2" t="s">
        <v>119</v>
      </c>
      <c r="C41" s="2">
        <v>29235</v>
      </c>
      <c r="D41" s="31">
        <v>24039</v>
      </c>
      <c r="E41" s="65">
        <f>SUM(D41/C41)</f>
        <v>0.822267829656234</v>
      </c>
      <c r="F41" s="34">
        <v>16399</v>
      </c>
      <c r="G41" s="65">
        <f>SUM(F41/D41)</f>
        <v>0.6821831190981322</v>
      </c>
      <c r="H41" s="34">
        <v>21463</v>
      </c>
      <c r="I41" s="65">
        <f>SUM(H41/F41)</f>
        <v>1.3087993170315264</v>
      </c>
      <c r="J41" s="31">
        <v>22131</v>
      </c>
      <c r="K41" s="20">
        <f>SUM(J41/H41)</f>
        <v>1.0311233285188464</v>
      </c>
      <c r="L41" s="28">
        <v>25576</v>
      </c>
      <c r="M41" s="26">
        <f>SUM(L41/J41)</f>
        <v>1.1556640007229677</v>
      </c>
    </row>
    <row r="42" spans="2:13" ht="18">
      <c r="B42" s="2" t="s">
        <v>120</v>
      </c>
      <c r="C42" s="2">
        <v>36723</v>
      </c>
      <c r="D42" s="31">
        <v>29917</v>
      </c>
      <c r="E42" s="65">
        <f>SUM(D42/C42)</f>
        <v>0.8146665577431038</v>
      </c>
      <c r="F42" s="34">
        <v>20695</v>
      </c>
      <c r="G42" s="65">
        <f>SUM(F42/D42)</f>
        <v>0.6917471671624829</v>
      </c>
      <c r="H42" s="34">
        <v>27826</v>
      </c>
      <c r="I42" s="65">
        <f>SUM(H42/F42)</f>
        <v>1.344575984537328</v>
      </c>
      <c r="J42" s="31">
        <v>28408</v>
      </c>
      <c r="K42" s="20">
        <f>SUM(J42/H42)</f>
        <v>1.0209156903615324</v>
      </c>
      <c r="L42" s="28">
        <v>31088</v>
      </c>
      <c r="M42" s="26">
        <f>SUM(L42/J42)</f>
        <v>1.0943396226415094</v>
      </c>
    </row>
    <row r="43" spans="2:13" ht="18">
      <c r="B43" s="2" t="s">
        <v>121</v>
      </c>
      <c r="C43" s="2">
        <v>16866</v>
      </c>
      <c r="D43" s="31">
        <v>13676</v>
      </c>
      <c r="E43" s="65">
        <f>SUM(D43/C43)</f>
        <v>0.8108620894106486</v>
      </c>
      <c r="F43" s="34">
        <v>9496</v>
      </c>
      <c r="G43" s="65">
        <f>SUM(F43/D43)</f>
        <v>0.6943550745832114</v>
      </c>
      <c r="H43" s="34">
        <v>12719</v>
      </c>
      <c r="I43" s="65">
        <f>SUM(H43/F43)</f>
        <v>1.3394060657118787</v>
      </c>
      <c r="J43" s="31">
        <v>12394</v>
      </c>
      <c r="K43" s="20">
        <f>SUM(J43/H43)</f>
        <v>0.9744476767041435</v>
      </c>
      <c r="L43" s="28">
        <v>13462</v>
      </c>
      <c r="M43" s="26">
        <f>SUM(L43/J43)</f>
        <v>1.0861707277715023</v>
      </c>
    </row>
    <row r="44" spans="2:13" ht="18">
      <c r="B44" s="2" t="s">
        <v>122</v>
      </c>
      <c r="C44" s="2">
        <v>188268</v>
      </c>
      <c r="D44" s="31">
        <v>157672</v>
      </c>
      <c r="E44" s="65">
        <f>SUM(D44/C44)</f>
        <v>0.837486986636072</v>
      </c>
      <c r="F44" s="34">
        <v>109978</v>
      </c>
      <c r="G44" s="65">
        <f>SUM(F44/D44)</f>
        <v>0.6975112892587143</v>
      </c>
      <c r="H44" s="34">
        <v>147235</v>
      </c>
      <c r="I44" s="65">
        <f>SUM(H44/F44)</f>
        <v>1.33876775355071</v>
      </c>
      <c r="J44" s="31">
        <v>142159</v>
      </c>
      <c r="K44" s="20">
        <f>SUM(J44/H44)</f>
        <v>0.9655245016470269</v>
      </c>
      <c r="L44" s="28">
        <v>161024</v>
      </c>
      <c r="M44" s="26">
        <f>SUM(L44/J44)</f>
        <v>1.132703522112564</v>
      </c>
    </row>
    <row r="45" spans="2:13" ht="18">
      <c r="B45" s="2" t="s">
        <v>123</v>
      </c>
      <c r="C45" s="2">
        <v>27315</v>
      </c>
      <c r="D45" s="31">
        <v>23136</v>
      </c>
      <c r="E45" s="65">
        <f>SUM(D45/C45)</f>
        <v>0.8470071389346513</v>
      </c>
      <c r="F45" s="34">
        <v>14652</v>
      </c>
      <c r="G45" s="65">
        <f>SUM(F45/D45)</f>
        <v>0.633298755186722</v>
      </c>
      <c r="H45" s="34">
        <v>21268</v>
      </c>
      <c r="I45" s="65">
        <f>SUM(H45/F45)</f>
        <v>1.4515424515424515</v>
      </c>
      <c r="J45" s="31">
        <v>19066</v>
      </c>
      <c r="K45" s="20">
        <f>SUM(J45/H45)</f>
        <v>0.8964641715252962</v>
      </c>
      <c r="L45" s="28">
        <v>20970</v>
      </c>
      <c r="M45" s="26">
        <f>SUM(L45/J45)</f>
        <v>1.0998636315955104</v>
      </c>
    </row>
    <row r="46" spans="2:13" ht="18">
      <c r="B46" s="2" t="s">
        <v>124</v>
      </c>
      <c r="C46" s="2">
        <v>39197</v>
      </c>
      <c r="D46" s="31">
        <v>35405</v>
      </c>
      <c r="E46" s="65">
        <f>SUM(D46/C46)</f>
        <v>0.9032579023904891</v>
      </c>
      <c r="F46" s="34">
        <v>20264</v>
      </c>
      <c r="G46" s="65">
        <f>SUM(F46/D46)</f>
        <v>0.5723485383420421</v>
      </c>
      <c r="H46" s="34">
        <v>28687</v>
      </c>
      <c r="I46" s="65">
        <f>SUM(H46/F46)</f>
        <v>1.4156632451638373</v>
      </c>
      <c r="J46" s="31">
        <v>26270</v>
      </c>
      <c r="K46" s="20">
        <f>SUM(J46/H46)</f>
        <v>0.9157458082058075</v>
      </c>
      <c r="L46" s="28">
        <v>30540</v>
      </c>
      <c r="M46" s="26">
        <f>SUM(L46/J46)</f>
        <v>1.1625428245146554</v>
      </c>
    </row>
    <row r="47" spans="2:13" ht="18">
      <c r="B47" s="2" t="s">
        <v>125</v>
      </c>
      <c r="C47" s="2">
        <v>56736</v>
      </c>
      <c r="D47" s="31">
        <v>45968</v>
      </c>
      <c r="E47" s="65">
        <f>SUM(D47/C47)</f>
        <v>0.8102086858432036</v>
      </c>
      <c r="F47" s="34">
        <v>28409</v>
      </c>
      <c r="G47" s="65">
        <f>SUM(F47/D47)</f>
        <v>0.6180168813087366</v>
      </c>
      <c r="H47" s="34">
        <v>42241</v>
      </c>
      <c r="I47" s="65">
        <f>SUM(H47/F47)</f>
        <v>1.4868879580414658</v>
      </c>
      <c r="J47" s="31">
        <v>39726</v>
      </c>
      <c r="K47" s="20">
        <f>SUM(J47/H47)</f>
        <v>0.9404606898510925</v>
      </c>
      <c r="L47" s="28">
        <v>42828</v>
      </c>
      <c r="M47" s="26">
        <f>SUM(L47/J47)</f>
        <v>1.0780848814378492</v>
      </c>
    </row>
    <row r="48" spans="2:13" ht="18">
      <c r="B48" s="2" t="s">
        <v>126</v>
      </c>
      <c r="C48" s="2">
        <v>38798</v>
      </c>
      <c r="D48" s="31">
        <v>35292</v>
      </c>
      <c r="E48" s="65">
        <f>SUM(D48/C48)</f>
        <v>0.9096345172431569</v>
      </c>
      <c r="F48" s="34">
        <v>19684</v>
      </c>
      <c r="G48" s="65">
        <f>SUM(F48/D48)</f>
        <v>0.5577467981412219</v>
      </c>
      <c r="H48" s="34">
        <v>29057</v>
      </c>
      <c r="I48" s="65">
        <f>SUM(H48/F48)</f>
        <v>1.4761735419630158</v>
      </c>
      <c r="J48" s="31">
        <v>27006</v>
      </c>
      <c r="K48" s="20">
        <f>SUM(J48/H48)</f>
        <v>0.9294145988918333</v>
      </c>
      <c r="L48" s="28">
        <v>28831</v>
      </c>
      <c r="M48" s="26">
        <f>SUM(L48/J48)</f>
        <v>1.0675775753536252</v>
      </c>
    </row>
    <row r="49" spans="2:13" ht="18">
      <c r="B49" s="2" t="s">
        <v>127</v>
      </c>
      <c r="C49" s="2">
        <v>30701</v>
      </c>
      <c r="D49" s="31">
        <v>25182</v>
      </c>
      <c r="E49" s="65">
        <f>SUM(D49/C49)</f>
        <v>0.8202338686036286</v>
      </c>
      <c r="F49" s="34">
        <v>16020</v>
      </c>
      <c r="G49" s="65">
        <f>SUM(F49/D49)</f>
        <v>0.636168691922802</v>
      </c>
      <c r="H49" s="34">
        <v>21567</v>
      </c>
      <c r="I49" s="65">
        <f>SUM(H49/F49)</f>
        <v>1.3462546816479402</v>
      </c>
      <c r="J49" s="31">
        <v>20365</v>
      </c>
      <c r="K49" s="20">
        <f>SUM(J49/H49)</f>
        <v>0.9442667037603747</v>
      </c>
      <c r="L49" s="28">
        <v>22270</v>
      </c>
      <c r="M49" s="26">
        <f>SUM(L49/J49)</f>
        <v>1.0935428431131844</v>
      </c>
    </row>
    <row r="50" spans="2:13" ht="18">
      <c r="B50" s="2" t="s">
        <v>128</v>
      </c>
      <c r="C50" s="2">
        <v>52482</v>
      </c>
      <c r="D50" s="31">
        <v>35930</v>
      </c>
      <c r="E50" s="65">
        <f>SUM(D50/C50)</f>
        <v>0.684615677756183</v>
      </c>
      <c r="F50" s="34">
        <v>23191</v>
      </c>
      <c r="G50" s="65">
        <f>SUM(F50/D50)</f>
        <v>0.6454494851099359</v>
      </c>
      <c r="H50" s="34">
        <v>30887</v>
      </c>
      <c r="I50" s="65">
        <f>SUM(H50/F50)</f>
        <v>1.3318528739597257</v>
      </c>
      <c r="J50" s="31">
        <v>27406</v>
      </c>
      <c r="K50" s="20">
        <f>SUM(J50/H50)</f>
        <v>0.8872988635995727</v>
      </c>
      <c r="L50" s="28">
        <v>32898</v>
      </c>
      <c r="M50" s="26">
        <f>SUM(L50/J50)</f>
        <v>1.2003940742903014</v>
      </c>
    </row>
    <row r="51" spans="2:13" ht="18">
      <c r="B51" s="2" t="s">
        <v>129</v>
      </c>
      <c r="C51" s="2">
        <v>34196</v>
      </c>
      <c r="D51" s="31">
        <v>30836</v>
      </c>
      <c r="E51" s="65">
        <f>SUM(D51/C51)</f>
        <v>0.9017428939057199</v>
      </c>
      <c r="F51" s="34">
        <v>20284</v>
      </c>
      <c r="G51" s="65">
        <f>SUM(F51/D51)</f>
        <v>0.6578025684265144</v>
      </c>
      <c r="H51" s="34">
        <v>25290</v>
      </c>
      <c r="I51" s="65">
        <f>SUM(H51/F51)</f>
        <v>1.2467955038453953</v>
      </c>
      <c r="J51" s="31">
        <v>26828</v>
      </c>
      <c r="K51" s="20">
        <f>SUM(J51/H51)</f>
        <v>1.0608145512060103</v>
      </c>
      <c r="L51" s="28">
        <v>29555</v>
      </c>
      <c r="M51" s="26">
        <f>SUM(L51/J51)</f>
        <v>1.1016475324288058</v>
      </c>
    </row>
    <row r="52" spans="2:13" ht="18.75" thickBot="1">
      <c r="B52" s="16" t="s">
        <v>67</v>
      </c>
      <c r="C52" s="16">
        <v>172</v>
      </c>
      <c r="D52" s="32">
        <v>52</v>
      </c>
      <c r="E52" s="73">
        <f>SUM(D52/C52)</f>
        <v>0.3023255813953488</v>
      </c>
      <c r="F52" s="35">
        <v>25</v>
      </c>
      <c r="G52" s="73">
        <f>SUM(F52/D52)</f>
        <v>0.4807692307692308</v>
      </c>
      <c r="H52" s="35">
        <v>13</v>
      </c>
      <c r="I52" s="73">
        <f>SUM(H52/F52)</f>
        <v>0.52</v>
      </c>
      <c r="J52" s="32">
        <v>16</v>
      </c>
      <c r="K52" s="37">
        <f>SUM(J52/H52)</f>
        <v>1.2307692307692308</v>
      </c>
      <c r="L52" s="29">
        <v>6</v>
      </c>
      <c r="M52" s="27">
        <f>SUM(L52/J52)</f>
        <v>0.375</v>
      </c>
    </row>
    <row r="53" spans="2:13" ht="19.5" thickBot="1" thickTop="1">
      <c r="B53" s="17" t="s">
        <v>79</v>
      </c>
      <c r="C53" s="33">
        <f>SUM(C5+C6+C7+C8+C9+C10+C11+C12+C13+C14+C15+C16+C17+C18+C19+C20+C21+C22+C23+C24+C25+C26+C27+C28+C29+C30+C31+C32+C33+C34+C35+C36+C37+C38+C39+C40+C41+C42+C43+C44+C45+C46+C47+C48+C49+C50+C51+C52)</f>
        <v>4348881</v>
      </c>
      <c r="D53" s="33">
        <f>SUM(D5+D6+D7+D8+D9+D10+D11+D12+D13+D14+D15+D16+D17+D18+D19+D20+D21+D22+D23+D24+D25+D26+D27+D28+D29+D30+D31+D32+D33+D34+D35+D36+D37+D38+D39+D40+D41+D42+D43+D44+D45+D46+D47+D48+D49+D50+D51+D52)</f>
        <v>3749166</v>
      </c>
      <c r="E53" s="18">
        <f>SUM(D53/C53)</f>
        <v>0.8620990089174664</v>
      </c>
      <c r="F53" s="36">
        <f>SUM(F5+F6+F7+F8+F9+F10+F11+F12+F13+F14+F15+F16+F17+F18+F19+F20+F21+F22+F23+F24+F25+F26+F27+F28+F29+F30+F31+F32+F33+F34+F35+F36+F37+F38+F39+F40+F41+F42+F43+F44+F45+F46+F47+F48+F49+F50+F51+F52)</f>
        <v>2721029</v>
      </c>
      <c r="G53" s="74">
        <f>SUM(F53/D53)</f>
        <v>0.7257691443910459</v>
      </c>
      <c r="H53" s="36">
        <f>SUM(H5+H6+H7+H8+H9+H10+H11+H12+H13+H14+H15+H16+H17+H18+H19+H20+H21+H22+H23+H24+H25+H26+H27+H28+H29+H30+H31+H32+H33+H34+H35+H36+H37+H38+H39+H40+H41+H42+H43+H44+H45+H46+H47+H48+H49+H50+H51+H52)</f>
        <v>3485325</v>
      </c>
      <c r="I53" s="74">
        <f>SUM(H53/F53)</f>
        <v>1.280884915228761</v>
      </c>
      <c r="J53" s="33">
        <f>SUM(J5+J6+J7+J8+J9+J10+J11+J12+J13+J14+J15+J16+J17+J18+J19+J20+J21+J22+J23+J24+J25+J26+J27+J28+J29+J30+J31+J32+J33+J34+J35+J36+J37+J38+J39+J40+J41+J42+J43+J44+J45+J46+J47+J48+J49+J50+J51+J52)</f>
        <v>3612473</v>
      </c>
      <c r="K53" s="38">
        <f>SUM(J53/H53)</f>
        <v>1.0364809594514142</v>
      </c>
      <c r="L53" s="78">
        <f>SUM(L5+L6+L7+L8+L9+L10+L11+L12+L13+L14+L15+L16+L17+L18+L19+L20+L21+L22+L23+L24+L25+L26+L27+L28+L29+L30+L31+L32+L33+L34+L35+L36+L37+L38+L39+L40+L41+L42+L43+L44+L45+L46+L47+L48+L49+L50+L51+L52)</f>
        <v>4302191</v>
      </c>
      <c r="M53" s="79">
        <f>SUM(L53/J53)</f>
        <v>1.1909268249202138</v>
      </c>
    </row>
    <row r="54" ht="18">
      <c r="M54" s="62"/>
    </row>
  </sheetData>
  <printOptions/>
  <pageMargins left="0" right="0" top="0" bottom="0" header="0" footer="0"/>
  <pageSetup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68"/>
  <sheetViews>
    <sheetView workbookViewId="0" topLeftCell="A1">
      <selection activeCell="K16" sqref="K16"/>
    </sheetView>
  </sheetViews>
  <sheetFormatPr defaultColWidth="12.796875" defaultRowHeight="15"/>
  <cols>
    <col min="1" max="1" width="2.09765625" style="0" customWidth="1"/>
    <col min="2" max="2" width="9.19921875" style="0" customWidth="1"/>
    <col min="3" max="4" width="10.3984375" style="39" customWidth="1"/>
    <col min="5" max="5" width="7.59765625" style="40" customWidth="1"/>
    <col min="6" max="7" width="10.3984375" style="39" customWidth="1"/>
    <col min="8" max="8" width="7.59765625" style="40" customWidth="1"/>
    <col min="9" max="10" width="10.3984375" style="39" customWidth="1"/>
    <col min="11" max="11" width="7.59765625" style="40" customWidth="1"/>
  </cols>
  <sheetData>
    <row r="2" ht="18">
      <c r="B2" t="s">
        <v>9</v>
      </c>
    </row>
    <row r="3" spans="2:11" ht="18">
      <c r="B3" s="13" t="s">
        <v>12</v>
      </c>
      <c r="C3" s="88" t="s">
        <v>13</v>
      </c>
      <c r="D3" s="89"/>
      <c r="E3" s="90"/>
      <c r="F3" s="88" t="s">
        <v>14</v>
      </c>
      <c r="G3" s="89"/>
      <c r="H3" s="90"/>
      <c r="I3" s="88" t="s">
        <v>79</v>
      </c>
      <c r="J3" s="89"/>
      <c r="K3" s="90"/>
    </row>
    <row r="4" spans="2:11" ht="18">
      <c r="B4" s="81"/>
      <c r="C4" s="86" t="s">
        <v>145</v>
      </c>
      <c r="D4" s="72" t="s">
        <v>136</v>
      </c>
      <c r="E4" s="87" t="s">
        <v>78</v>
      </c>
      <c r="F4" s="72" t="s">
        <v>145</v>
      </c>
      <c r="G4" s="72" t="s">
        <v>136</v>
      </c>
      <c r="H4" s="87" t="s">
        <v>78</v>
      </c>
      <c r="I4" s="72" t="s">
        <v>145</v>
      </c>
      <c r="J4" s="72" t="s">
        <v>136</v>
      </c>
      <c r="K4" s="41" t="s">
        <v>78</v>
      </c>
    </row>
    <row r="5" spans="2:11" ht="18">
      <c r="B5" s="80" t="s">
        <v>15</v>
      </c>
      <c r="C5" s="82">
        <v>263327</v>
      </c>
      <c r="D5" s="83">
        <v>275863</v>
      </c>
      <c r="E5" s="66">
        <f>SUM(C5/D5)</f>
        <v>0.9545571533696073</v>
      </c>
      <c r="F5" s="83">
        <v>722019</v>
      </c>
      <c r="G5" s="83">
        <v>765274</v>
      </c>
      <c r="H5" s="66">
        <f>SUM(F5/G5)</f>
        <v>0.9434777609065511</v>
      </c>
      <c r="I5" s="83">
        <f>SUM(C5+F5)</f>
        <v>985346</v>
      </c>
      <c r="J5" s="83">
        <f>SUM(D5+G5)</f>
        <v>1041137</v>
      </c>
      <c r="K5" s="63">
        <f>SUM(I5/J5)</f>
        <v>0.9464133922817074</v>
      </c>
    </row>
    <row r="6" spans="2:11" ht="18">
      <c r="B6" s="6" t="s">
        <v>16</v>
      </c>
      <c r="C6" s="34">
        <v>56859</v>
      </c>
      <c r="D6" s="31">
        <v>60877</v>
      </c>
      <c r="E6" s="4">
        <f>SUM(C6/D6)</f>
        <v>0.9339980616653252</v>
      </c>
      <c r="F6" s="31">
        <v>106452</v>
      </c>
      <c r="G6" s="31">
        <v>115270</v>
      </c>
      <c r="H6" s="4">
        <f>SUM(F6/G6)</f>
        <v>0.9235013446690379</v>
      </c>
      <c r="I6" s="31">
        <f>SUM(C6+F6)</f>
        <v>163311</v>
      </c>
      <c r="J6" s="31">
        <f>SUM(D6+G6)</f>
        <v>176147</v>
      </c>
      <c r="K6" s="12">
        <f>SUM(I6/J6)</f>
        <v>0.9271290456266641</v>
      </c>
    </row>
    <row r="7" spans="2:11" ht="18">
      <c r="B7" s="6" t="s">
        <v>17</v>
      </c>
      <c r="C7" s="34">
        <v>62405</v>
      </c>
      <c r="D7" s="31">
        <v>66387</v>
      </c>
      <c r="E7" s="4">
        <f>SUM(C7/D7)</f>
        <v>0.9400183770919005</v>
      </c>
      <c r="F7" s="31">
        <v>113519</v>
      </c>
      <c r="G7" s="31">
        <v>123026</v>
      </c>
      <c r="H7" s="4">
        <f>SUM(F7/G7)</f>
        <v>0.9227236519109782</v>
      </c>
      <c r="I7" s="31">
        <f>SUM(C7+F7)</f>
        <v>175924</v>
      </c>
      <c r="J7" s="31">
        <f>SUM(D7+G7)</f>
        <v>189413</v>
      </c>
      <c r="K7" s="12">
        <f>SUM(I7/J7)</f>
        <v>0.9287852470527366</v>
      </c>
    </row>
    <row r="8" spans="2:11" ht="18">
      <c r="B8" s="6" t="s">
        <v>18</v>
      </c>
      <c r="C8" s="34">
        <v>118456</v>
      </c>
      <c r="D8" s="31">
        <v>125535</v>
      </c>
      <c r="E8" s="4">
        <f>SUM(C8/D8)</f>
        <v>0.9436093519735532</v>
      </c>
      <c r="F8" s="31">
        <v>311635</v>
      </c>
      <c r="G8" s="31">
        <v>331864</v>
      </c>
      <c r="H8" s="4">
        <f>SUM(F8/G8)</f>
        <v>0.9390443073066075</v>
      </c>
      <c r="I8" s="31">
        <f>SUM(C8+F8)</f>
        <v>430091</v>
      </c>
      <c r="J8" s="31">
        <f>SUM(D8+G8)</f>
        <v>457399</v>
      </c>
      <c r="K8" s="12">
        <f>SUM(I8/J8)</f>
        <v>0.9402972022238789</v>
      </c>
    </row>
    <row r="9" spans="2:11" ht="18">
      <c r="B9" s="6" t="s">
        <v>19</v>
      </c>
      <c r="C9" s="34">
        <v>50553</v>
      </c>
      <c r="D9" s="31">
        <v>54295</v>
      </c>
      <c r="E9" s="4">
        <f>SUM(C9/D9)</f>
        <v>0.9310802099640851</v>
      </c>
      <c r="F9" s="31">
        <v>93205</v>
      </c>
      <c r="G9" s="31">
        <v>100233</v>
      </c>
      <c r="H9" s="4">
        <f>SUM(F9/G9)</f>
        <v>0.9298833717438368</v>
      </c>
      <c r="I9" s="31">
        <f>SUM(C9+F9)</f>
        <v>143758</v>
      </c>
      <c r="J9" s="31">
        <f>SUM(D9+G9)</f>
        <v>154528</v>
      </c>
      <c r="K9" s="12">
        <f>SUM(I9/J9)</f>
        <v>0.9303038931455788</v>
      </c>
    </row>
    <row r="10" spans="2:11" ht="18">
      <c r="B10" s="6" t="s">
        <v>20</v>
      </c>
      <c r="C10" s="34">
        <v>63996</v>
      </c>
      <c r="D10" s="31">
        <v>67528</v>
      </c>
      <c r="E10" s="4">
        <f>SUM(C10/D10)</f>
        <v>0.9476957706432887</v>
      </c>
      <c r="F10" s="31">
        <v>130845</v>
      </c>
      <c r="G10" s="31">
        <v>142039</v>
      </c>
      <c r="H10" s="4">
        <f>SUM(F10/G10)</f>
        <v>0.9211906589035406</v>
      </c>
      <c r="I10" s="31">
        <f>SUM(C10+F10)</f>
        <v>194841</v>
      </c>
      <c r="J10" s="31">
        <f>SUM(D10+G10)</f>
        <v>209567</v>
      </c>
      <c r="K10" s="12">
        <f>SUM(I10/J10)</f>
        <v>0.9297313031154715</v>
      </c>
    </row>
    <row r="11" spans="2:11" ht="18">
      <c r="B11" s="6" t="s">
        <v>21</v>
      </c>
      <c r="C11" s="34">
        <v>107949</v>
      </c>
      <c r="D11" s="31">
        <v>112551</v>
      </c>
      <c r="E11" s="4">
        <f>SUM(C11/D11)</f>
        <v>0.9591118692859237</v>
      </c>
      <c r="F11" s="31">
        <v>239085</v>
      </c>
      <c r="G11" s="31">
        <v>257688</v>
      </c>
      <c r="H11" s="4">
        <f>SUM(F11/G11)</f>
        <v>0.9278080469404861</v>
      </c>
      <c r="I11" s="31">
        <f>SUM(C11+F11)</f>
        <v>347034</v>
      </c>
      <c r="J11" s="31">
        <f>SUM(D11+G11)</f>
        <v>370239</v>
      </c>
      <c r="K11" s="12">
        <f>SUM(I11/J11)</f>
        <v>0.9373242689181853</v>
      </c>
    </row>
    <row r="12" spans="2:11" ht="18">
      <c r="B12" s="6" t="s">
        <v>22</v>
      </c>
      <c r="C12" s="34">
        <v>168835</v>
      </c>
      <c r="D12" s="31">
        <v>172113</v>
      </c>
      <c r="E12" s="4">
        <f>SUM(C12/D12)</f>
        <v>0.9809543729991342</v>
      </c>
      <c r="F12" s="31">
        <v>531052</v>
      </c>
      <c r="G12" s="31">
        <v>556525</v>
      </c>
      <c r="H12" s="4">
        <f>SUM(F12/G12)</f>
        <v>0.9542284713175508</v>
      </c>
      <c r="I12" s="31">
        <f>SUM(C12+F12)</f>
        <v>699887</v>
      </c>
      <c r="J12" s="31">
        <f>SUM(D12+G12)</f>
        <v>728638</v>
      </c>
      <c r="K12" s="12">
        <f>SUM(I12/J12)</f>
        <v>0.96054144856568</v>
      </c>
    </row>
    <row r="13" spans="2:11" ht="18">
      <c r="B13" s="6" t="s">
        <v>23</v>
      </c>
      <c r="C13" s="34">
        <v>124684</v>
      </c>
      <c r="D13" s="31">
        <v>127987</v>
      </c>
      <c r="E13" s="4">
        <f>SUM(C13/D13)</f>
        <v>0.9741926914452249</v>
      </c>
      <c r="F13" s="31">
        <v>309589</v>
      </c>
      <c r="G13" s="31">
        <v>324206</v>
      </c>
      <c r="H13" s="4">
        <f>SUM(F13/G13)</f>
        <v>0.9549144679617281</v>
      </c>
      <c r="I13" s="31">
        <f>SUM(C13+F13)</f>
        <v>434273</v>
      </c>
      <c r="J13" s="31">
        <f>SUM(D13+G13)</f>
        <v>452193</v>
      </c>
      <c r="K13" s="12">
        <f>SUM(I13/J13)</f>
        <v>0.9603709035743587</v>
      </c>
    </row>
    <row r="14" spans="2:11" ht="18">
      <c r="B14" s="6" t="s">
        <v>24</v>
      </c>
      <c r="C14" s="34">
        <v>113987</v>
      </c>
      <c r="D14" s="31">
        <v>118131</v>
      </c>
      <c r="E14" s="4">
        <f>SUM(C14/D14)</f>
        <v>0.9649203003445328</v>
      </c>
      <c r="F14" s="31">
        <v>330153</v>
      </c>
      <c r="G14" s="31">
        <v>348666</v>
      </c>
      <c r="H14" s="4">
        <f>SUM(F14/G14)</f>
        <v>0.9469033401593502</v>
      </c>
      <c r="I14" s="31">
        <f>SUM(C14+F14)</f>
        <v>444140</v>
      </c>
      <c r="J14" s="31">
        <f>SUM(D14+G14)</f>
        <v>466797</v>
      </c>
      <c r="K14" s="12">
        <f>SUM(I14/J14)</f>
        <v>0.951462841449281</v>
      </c>
    </row>
    <row r="15" spans="2:11" ht="18">
      <c r="B15" s="6" t="s">
        <v>25</v>
      </c>
      <c r="C15" s="34">
        <v>291154</v>
      </c>
      <c r="D15" s="31">
        <v>301886</v>
      </c>
      <c r="E15" s="4">
        <f>SUM(C15/D15)</f>
        <v>0.9644501566816613</v>
      </c>
      <c r="F15" s="31">
        <v>990857</v>
      </c>
      <c r="G15" s="31">
        <v>1123303</v>
      </c>
      <c r="H15" s="4">
        <f>SUM(F15/G15)</f>
        <v>0.8820923651054079</v>
      </c>
      <c r="I15" s="31">
        <f>SUM(C15+F15)</f>
        <v>1282011</v>
      </c>
      <c r="J15" s="31">
        <f>SUM(D15+G15)</f>
        <v>1425189</v>
      </c>
      <c r="K15" s="12">
        <f>SUM(I15/J15)</f>
        <v>0.8995375350216708</v>
      </c>
    </row>
    <row r="16" spans="2:11" ht="18">
      <c r="B16" s="6" t="s">
        <v>26</v>
      </c>
      <c r="C16" s="34">
        <v>133536</v>
      </c>
      <c r="D16" s="31">
        <v>130933</v>
      </c>
      <c r="E16" s="4">
        <f>SUM(C16/D16)</f>
        <v>1.0198803968441874</v>
      </c>
      <c r="F16" s="31">
        <v>311296</v>
      </c>
      <c r="G16" s="31">
        <v>264779</v>
      </c>
      <c r="H16" s="4">
        <f>SUM(F16/G16)</f>
        <v>1.1756823615165855</v>
      </c>
      <c r="I16" s="31">
        <f>SUM(C16+F16)</f>
        <v>444832</v>
      </c>
      <c r="J16" s="31">
        <f>SUM(D16+G16)</f>
        <v>395712</v>
      </c>
      <c r="K16" s="12">
        <f>SUM(I16/J16)</f>
        <v>1.12413068089924</v>
      </c>
    </row>
    <row r="17" spans="2:11" ht="18">
      <c r="B17" s="6" t="s">
        <v>27</v>
      </c>
      <c r="C17" s="34">
        <v>80589</v>
      </c>
      <c r="D17" s="31">
        <v>81690</v>
      </c>
      <c r="E17" s="4">
        <f>SUM(C17/D17)</f>
        <v>0.9865222181417554</v>
      </c>
      <c r="F17" s="31">
        <v>196159</v>
      </c>
      <c r="G17" s="31">
        <v>170401</v>
      </c>
      <c r="H17" s="4">
        <f>SUM(F17/G17)</f>
        <v>1.1511610847354181</v>
      </c>
      <c r="I17" s="31">
        <f>SUM(C17+F17)</f>
        <v>276748</v>
      </c>
      <c r="J17" s="31">
        <f>SUM(D17+G17)</f>
        <v>252091</v>
      </c>
      <c r="K17" s="12">
        <f>SUM(I17/J17)</f>
        <v>1.0978099178471266</v>
      </c>
    </row>
    <row r="18" spans="2:11" ht="18">
      <c r="B18" s="6" t="s">
        <v>28</v>
      </c>
      <c r="C18" s="34">
        <v>277549</v>
      </c>
      <c r="D18" s="31">
        <v>278630</v>
      </c>
      <c r="E18" s="4">
        <f>SUM(C18/D18)</f>
        <v>0.9961203029106701</v>
      </c>
      <c r="F18" s="31">
        <v>981016</v>
      </c>
      <c r="G18" s="31">
        <v>1023849</v>
      </c>
      <c r="H18" s="4">
        <f>SUM(F18/G18)</f>
        <v>0.9581647293692722</v>
      </c>
      <c r="I18" s="31">
        <f>SUM(C18+F18)</f>
        <v>1258565</v>
      </c>
      <c r="J18" s="31">
        <f>SUM(D18+G18)</f>
        <v>1302479</v>
      </c>
      <c r="K18" s="12">
        <f>SUM(I18/J18)</f>
        <v>0.9662842932592387</v>
      </c>
    </row>
    <row r="19" spans="2:11" ht="18">
      <c r="B19" s="6" t="s">
        <v>29</v>
      </c>
      <c r="C19" s="34">
        <v>138469</v>
      </c>
      <c r="D19" s="31">
        <v>142456</v>
      </c>
      <c r="E19" s="4">
        <f>SUM(C19/D19)</f>
        <v>0.9720124108496658</v>
      </c>
      <c r="F19" s="31">
        <v>522722</v>
      </c>
      <c r="G19" s="31">
        <v>546162</v>
      </c>
      <c r="H19" s="4">
        <f>SUM(F19/G19)</f>
        <v>0.9570823308835108</v>
      </c>
      <c r="I19" s="31">
        <f>SUM(C19+F19)</f>
        <v>661191</v>
      </c>
      <c r="J19" s="31">
        <f>SUM(D19+G19)</f>
        <v>688618</v>
      </c>
      <c r="K19" s="12">
        <f>SUM(I19/J19)</f>
        <v>0.9601709510933493</v>
      </c>
    </row>
    <row r="20" spans="2:11" ht="18">
      <c r="B20" s="6" t="s">
        <v>30</v>
      </c>
      <c r="C20" s="34">
        <v>301640</v>
      </c>
      <c r="D20" s="31">
        <v>302067</v>
      </c>
      <c r="E20" s="4">
        <f>SUM(C20/D20)</f>
        <v>0.9985864063270732</v>
      </c>
      <c r="F20" s="31">
        <v>1139091</v>
      </c>
      <c r="G20" s="31">
        <v>1172924</v>
      </c>
      <c r="H20" s="4">
        <f>SUM(F20/G20)</f>
        <v>0.9711549938444435</v>
      </c>
      <c r="I20" s="31">
        <f>SUM(C20+F20)</f>
        <v>1440731</v>
      </c>
      <c r="J20" s="31">
        <f>SUM(D20+G20)</f>
        <v>1474991</v>
      </c>
      <c r="K20" s="12">
        <f>SUM(I20/J20)</f>
        <v>0.9767727396302757</v>
      </c>
    </row>
    <row r="21" spans="2:11" ht="18">
      <c r="B21" s="6" t="s">
        <v>31</v>
      </c>
      <c r="C21" s="34">
        <v>341260</v>
      </c>
      <c r="D21" s="31">
        <v>338212</v>
      </c>
      <c r="E21" s="4">
        <f>SUM(C21/D21)</f>
        <v>1.0090120989202038</v>
      </c>
      <c r="F21" s="31">
        <v>1402853</v>
      </c>
      <c r="G21" s="31">
        <v>1452103</v>
      </c>
      <c r="H21" s="4">
        <f>SUM(F21/G21)</f>
        <v>0.9660836731278704</v>
      </c>
      <c r="I21" s="31">
        <f>SUM(C21+F21)</f>
        <v>1744113</v>
      </c>
      <c r="J21" s="31">
        <f>SUM(D21+G21)</f>
        <v>1790315</v>
      </c>
      <c r="K21" s="12">
        <f>SUM(I21/J21)</f>
        <v>0.9741933682061537</v>
      </c>
    </row>
    <row r="22" spans="2:11" ht="18">
      <c r="B22" s="6" t="s">
        <v>32</v>
      </c>
      <c r="C22" s="34">
        <v>224806</v>
      </c>
      <c r="D22" s="31">
        <v>222270</v>
      </c>
      <c r="E22" s="4">
        <f>SUM(C22/D22)</f>
        <v>1.0114095469474063</v>
      </c>
      <c r="F22" s="31">
        <v>644901</v>
      </c>
      <c r="G22" s="31">
        <v>659536</v>
      </c>
      <c r="H22" s="4">
        <f>SUM(F22/G22)</f>
        <v>0.9778101574440212</v>
      </c>
      <c r="I22" s="31">
        <f>SUM(C22+F22)</f>
        <v>869707</v>
      </c>
      <c r="J22" s="31">
        <f>SUM(D22+G22)</f>
        <v>881806</v>
      </c>
      <c r="K22" s="12">
        <f>SUM(I22/J22)</f>
        <v>0.9862792949923226</v>
      </c>
    </row>
    <row r="23" spans="2:11" ht="18">
      <c r="B23" s="6" t="s">
        <v>33</v>
      </c>
      <c r="C23" s="34">
        <v>163909</v>
      </c>
      <c r="D23" s="31">
        <v>162647</v>
      </c>
      <c r="E23" s="4">
        <f>SUM(C23/D23)</f>
        <v>1.0077591348134303</v>
      </c>
      <c r="F23" s="31">
        <v>505030</v>
      </c>
      <c r="G23" s="31">
        <v>529872</v>
      </c>
      <c r="H23" s="4">
        <f>SUM(F23/G23)</f>
        <v>0.9531169791949754</v>
      </c>
      <c r="I23" s="31">
        <f>SUM(C23+F23)</f>
        <v>668939</v>
      </c>
      <c r="J23" s="31">
        <f>SUM(D23+G23)</f>
        <v>692519</v>
      </c>
      <c r="K23" s="12">
        <f>SUM(I23/J23)</f>
        <v>0.9659503926968068</v>
      </c>
    </row>
    <row r="24" spans="2:11" ht="18">
      <c r="B24" s="6" t="s">
        <v>34</v>
      </c>
      <c r="C24" s="34">
        <v>325324</v>
      </c>
      <c r="D24" s="31">
        <v>326537</v>
      </c>
      <c r="E24" s="4">
        <f>SUM(C24/D24)</f>
        <v>0.996285260169598</v>
      </c>
      <c r="F24" s="31">
        <v>1447390</v>
      </c>
      <c r="G24" s="31">
        <v>1556840</v>
      </c>
      <c r="H24" s="4">
        <f>SUM(F24/G24)</f>
        <v>0.9296973356285809</v>
      </c>
      <c r="I24" s="31">
        <f>SUM(C24+F24)</f>
        <v>1772714</v>
      </c>
      <c r="J24" s="31">
        <f>SUM(D24+G24)</f>
        <v>1883377</v>
      </c>
      <c r="K24" s="12">
        <f>SUM(I24/J24)</f>
        <v>0.9412422473036466</v>
      </c>
    </row>
    <row r="25" spans="2:11" ht="18">
      <c r="B25" s="6" t="s">
        <v>35</v>
      </c>
      <c r="C25" s="34">
        <v>201504</v>
      </c>
      <c r="D25" s="31">
        <v>206194</v>
      </c>
      <c r="E25" s="4">
        <f>SUM(C25/D25)</f>
        <v>0.977254430293801</v>
      </c>
      <c r="F25" s="31">
        <v>691332</v>
      </c>
      <c r="G25" s="31">
        <v>727197</v>
      </c>
      <c r="H25" s="4">
        <f>SUM(F25/G25)</f>
        <v>0.9506804896059802</v>
      </c>
      <c r="I25" s="31">
        <f>SUM(C25+F25)</f>
        <v>892836</v>
      </c>
      <c r="J25" s="31">
        <f>SUM(D25+G25)</f>
        <v>933391</v>
      </c>
      <c r="K25" s="12">
        <f>SUM(I25/J25)</f>
        <v>0.9565508988194658</v>
      </c>
    </row>
    <row r="26" spans="2:11" ht="18">
      <c r="B26" s="6" t="s">
        <v>36</v>
      </c>
      <c r="C26" s="34">
        <v>128352</v>
      </c>
      <c r="D26" s="31">
        <v>126414</v>
      </c>
      <c r="E26" s="4">
        <f>SUM(C26/D26)</f>
        <v>1.0153305804736816</v>
      </c>
      <c r="F26" s="31">
        <v>291348</v>
      </c>
      <c r="G26" s="31">
        <v>233191</v>
      </c>
      <c r="H26" s="4">
        <f>SUM(F26/G26)</f>
        <v>1.2493964175289785</v>
      </c>
      <c r="I26" s="31">
        <f>SUM(C26+F26)</f>
        <v>419700</v>
      </c>
      <c r="J26" s="31">
        <f>SUM(D26+G26)</f>
        <v>359605</v>
      </c>
      <c r="K26" s="12">
        <f>SUM(I26/J26)</f>
        <v>1.167113916658556</v>
      </c>
    </row>
    <row r="27" spans="2:11" ht="18">
      <c r="B27" s="6" t="s">
        <v>37</v>
      </c>
      <c r="C27" s="34">
        <v>117100</v>
      </c>
      <c r="D27" s="31">
        <v>121244</v>
      </c>
      <c r="E27" s="4">
        <f>SUM(C27/D27)</f>
        <v>0.965820989079872</v>
      </c>
      <c r="F27" s="31">
        <v>316594</v>
      </c>
      <c r="G27" s="31">
        <v>340949</v>
      </c>
      <c r="H27" s="4">
        <f>SUM(F27/G27)</f>
        <v>0.9285670290864616</v>
      </c>
      <c r="I27" s="31">
        <f>SUM(C27+F27)</f>
        <v>433694</v>
      </c>
      <c r="J27" s="31">
        <f>SUM(D27+G27)</f>
        <v>462193</v>
      </c>
      <c r="K27" s="12">
        <f>SUM(I27/J27)</f>
        <v>0.9383396113744691</v>
      </c>
    </row>
    <row r="28" spans="2:11" ht="18">
      <c r="B28" s="6" t="s">
        <v>38</v>
      </c>
      <c r="C28" s="34">
        <v>61938</v>
      </c>
      <c r="D28" s="31">
        <v>63398</v>
      </c>
      <c r="E28" s="4">
        <f>SUM(C28/D28)</f>
        <v>0.9769708823622196</v>
      </c>
      <c r="F28" s="31">
        <v>192246</v>
      </c>
      <c r="G28" s="31">
        <v>206159</v>
      </c>
      <c r="H28" s="4">
        <f>SUM(F28/G28)</f>
        <v>0.9325132543328207</v>
      </c>
      <c r="I28" s="31">
        <f>SUM(C28+F28)</f>
        <v>254184</v>
      </c>
      <c r="J28" s="31">
        <f>SUM(D28+G28)</f>
        <v>269557</v>
      </c>
      <c r="K28" s="12">
        <f>SUM(I28/J28)</f>
        <v>0.9429693905185175</v>
      </c>
    </row>
    <row r="29" spans="2:11" ht="18">
      <c r="B29" s="6" t="s">
        <v>39</v>
      </c>
      <c r="C29" s="34">
        <v>67657</v>
      </c>
      <c r="D29" s="31">
        <v>69484</v>
      </c>
      <c r="E29" s="4">
        <f>SUM(C29/D29)</f>
        <v>0.9737061769616027</v>
      </c>
      <c r="F29" s="31">
        <v>204514</v>
      </c>
      <c r="G29" s="31">
        <v>217293</v>
      </c>
      <c r="H29" s="4">
        <f>SUM(F29/G29)</f>
        <v>0.9411900061207679</v>
      </c>
      <c r="I29" s="31">
        <f>SUM(C29+F29)</f>
        <v>272171</v>
      </c>
      <c r="J29" s="31">
        <f>SUM(D29+G29)</f>
        <v>286777</v>
      </c>
      <c r="K29" s="12">
        <f>SUM(I29/J29)</f>
        <v>0.9490684399376519</v>
      </c>
    </row>
    <row r="30" spans="2:11" ht="18">
      <c r="B30" s="6" t="s">
        <v>40</v>
      </c>
      <c r="C30" s="34">
        <v>51407</v>
      </c>
      <c r="D30" s="31">
        <v>52834</v>
      </c>
      <c r="E30" s="4">
        <f>SUM(C30/D30)</f>
        <v>0.9729908770867245</v>
      </c>
      <c r="F30" s="31">
        <v>132743</v>
      </c>
      <c r="G30" s="31">
        <v>142308</v>
      </c>
      <c r="H30" s="4">
        <f>SUM(F30/G30)</f>
        <v>0.932786631812688</v>
      </c>
      <c r="I30" s="31">
        <f>SUM(C30+F30)</f>
        <v>184150</v>
      </c>
      <c r="J30" s="31">
        <f>SUM(D30+G30)</f>
        <v>195142</v>
      </c>
      <c r="K30" s="12">
        <f>SUM(I30/J30)</f>
        <v>0.9436717877238113</v>
      </c>
    </row>
    <row r="31" spans="2:11" ht="18">
      <c r="B31" s="6" t="s">
        <v>41</v>
      </c>
      <c r="C31" s="34">
        <v>54047</v>
      </c>
      <c r="D31" s="31">
        <v>56219</v>
      </c>
      <c r="E31" s="4">
        <f>SUM(C31/D31)</f>
        <v>0.9613653746953876</v>
      </c>
      <c r="F31" s="31">
        <v>165370</v>
      </c>
      <c r="G31" s="31">
        <v>175256</v>
      </c>
      <c r="H31" s="4">
        <f>SUM(F31/G31)</f>
        <v>0.943591089606062</v>
      </c>
      <c r="I31" s="31">
        <f>SUM(C31+F31)</f>
        <v>219417</v>
      </c>
      <c r="J31" s="31">
        <f>SUM(D31+G31)</f>
        <v>231475</v>
      </c>
      <c r="K31" s="12">
        <f>SUM(I31/J31)</f>
        <v>0.9479079814234799</v>
      </c>
    </row>
    <row r="32" spans="2:11" ht="18">
      <c r="B32" s="6" t="s">
        <v>42</v>
      </c>
      <c r="C32" s="34">
        <v>122568</v>
      </c>
      <c r="D32" s="31">
        <v>129108</v>
      </c>
      <c r="E32" s="4">
        <f>SUM(C32/D32)</f>
        <v>0.9493447346407659</v>
      </c>
      <c r="F32" s="31">
        <v>379945</v>
      </c>
      <c r="G32" s="31">
        <v>404748</v>
      </c>
      <c r="H32" s="4">
        <f>SUM(F32/G32)</f>
        <v>0.9387198948481524</v>
      </c>
      <c r="I32" s="31">
        <f>SUM(C32+F32)</f>
        <v>502513</v>
      </c>
      <c r="J32" s="31">
        <f>SUM(D32+G32)</f>
        <v>533856</v>
      </c>
      <c r="K32" s="12">
        <f>SUM(I32/J32)</f>
        <v>0.9412894113768507</v>
      </c>
    </row>
    <row r="33" spans="2:11" ht="18">
      <c r="B33" s="6" t="s">
        <v>43</v>
      </c>
      <c r="C33" s="34">
        <v>134861</v>
      </c>
      <c r="D33" s="31">
        <v>142156</v>
      </c>
      <c r="E33" s="4">
        <f>SUM(C33/D33)</f>
        <v>0.948683136835589</v>
      </c>
      <c r="F33" s="31">
        <v>427916</v>
      </c>
      <c r="G33" s="31">
        <v>450353</v>
      </c>
      <c r="H33" s="4">
        <f>SUM(F33/G33)</f>
        <v>0.9501790817425442</v>
      </c>
      <c r="I33" s="31">
        <f>SUM(C33+F33)</f>
        <v>562777</v>
      </c>
      <c r="J33" s="31">
        <f>SUM(D33+G33)</f>
        <v>592509</v>
      </c>
      <c r="K33" s="12">
        <f>SUM(I33/J33)</f>
        <v>0.9498201715079433</v>
      </c>
    </row>
    <row r="34" spans="2:11" ht="18">
      <c r="B34" s="6" t="s">
        <v>44</v>
      </c>
      <c r="C34" s="34">
        <v>258780</v>
      </c>
      <c r="D34" s="31">
        <v>264394</v>
      </c>
      <c r="E34" s="4">
        <f>SUM(C34/D34)</f>
        <v>0.9787665378185587</v>
      </c>
      <c r="F34" s="31">
        <v>660962</v>
      </c>
      <c r="G34" s="31">
        <v>690116</v>
      </c>
      <c r="H34" s="4">
        <f>SUM(F34/G34)</f>
        <v>0.9577549281570055</v>
      </c>
      <c r="I34" s="31">
        <f>SUM(C34+F34)</f>
        <v>919742</v>
      </c>
      <c r="J34" s="31">
        <f>SUM(D34+G34)</f>
        <v>954510</v>
      </c>
      <c r="K34" s="12">
        <f>SUM(I34/J34)</f>
        <v>0.9635750280248504</v>
      </c>
    </row>
    <row r="35" spans="2:11" ht="18">
      <c r="B35" s="6" t="s">
        <v>45</v>
      </c>
      <c r="C35" s="34">
        <v>394694</v>
      </c>
      <c r="D35" s="31">
        <v>397584</v>
      </c>
      <c r="E35" s="4">
        <f>SUM(C35/D35)</f>
        <v>0.9927310958187452</v>
      </c>
      <c r="F35" s="31">
        <v>1500468</v>
      </c>
      <c r="G35" s="31">
        <v>1586705</v>
      </c>
      <c r="H35" s="4">
        <f>SUM(F35/G35)</f>
        <v>0.9456502626512174</v>
      </c>
      <c r="I35" s="31">
        <f>SUM(C35+F35)</f>
        <v>1895162</v>
      </c>
      <c r="J35" s="31">
        <f>SUM(D35+G35)</f>
        <v>1984289</v>
      </c>
      <c r="K35" s="12">
        <f>SUM(I35/J35)</f>
        <v>0.9550836596886845</v>
      </c>
    </row>
    <row r="36" spans="2:11" ht="18">
      <c r="B36" s="6" t="s">
        <v>46</v>
      </c>
      <c r="C36" s="34">
        <v>85838</v>
      </c>
      <c r="D36" s="31">
        <v>83377</v>
      </c>
      <c r="E36" s="4">
        <f>SUM(C36/D36)</f>
        <v>1.0295165333365317</v>
      </c>
      <c r="F36" s="31">
        <v>199180</v>
      </c>
      <c r="G36" s="31">
        <v>169937</v>
      </c>
      <c r="H36" s="4">
        <f>SUM(F36/G36)</f>
        <v>1.1720814184079982</v>
      </c>
      <c r="I36" s="31">
        <f>SUM(C36+F36)</f>
        <v>285018</v>
      </c>
      <c r="J36" s="31">
        <f>SUM(D36+G36)</f>
        <v>253314</v>
      </c>
      <c r="K36" s="12">
        <f>SUM(I36/J36)</f>
        <v>1.1251569198702007</v>
      </c>
    </row>
    <row r="37" spans="2:11" ht="18">
      <c r="B37" s="6" t="s">
        <v>47</v>
      </c>
      <c r="C37" s="34">
        <v>121191</v>
      </c>
      <c r="D37" s="31">
        <v>124407</v>
      </c>
      <c r="E37" s="4">
        <f>SUM(C37/D37)</f>
        <v>0.9741493645855941</v>
      </c>
      <c r="F37" s="31">
        <v>336144</v>
      </c>
      <c r="G37" s="31">
        <v>351591</v>
      </c>
      <c r="H37" s="4">
        <f>SUM(F37/G37)</f>
        <v>0.9560654282959461</v>
      </c>
      <c r="I37" s="31">
        <f>SUM(C37+F37)</f>
        <v>457335</v>
      </c>
      <c r="J37" s="31">
        <f>SUM(D37+G37)</f>
        <v>475998</v>
      </c>
      <c r="K37" s="12">
        <f>SUM(I37/J37)</f>
        <v>0.9607918520666053</v>
      </c>
    </row>
    <row r="38" spans="2:11" ht="18">
      <c r="B38" s="6" t="s">
        <v>48</v>
      </c>
      <c r="C38" s="34">
        <v>93164</v>
      </c>
      <c r="D38" s="31">
        <v>94623</v>
      </c>
      <c r="E38" s="4">
        <f>SUM(C38/D38)</f>
        <v>0.9845809158449849</v>
      </c>
      <c r="F38" s="31">
        <v>284878</v>
      </c>
      <c r="G38" s="31">
        <v>296165</v>
      </c>
      <c r="H38" s="4">
        <f>SUM(F38/G38)</f>
        <v>0.9618894872790505</v>
      </c>
      <c r="I38" s="31">
        <f>SUM(C38+F38)</f>
        <v>378042</v>
      </c>
      <c r="J38" s="31">
        <f>SUM(D38+G38)</f>
        <v>390788</v>
      </c>
      <c r="K38" s="12">
        <f>SUM(I38/J38)</f>
        <v>0.967383850067044</v>
      </c>
    </row>
    <row r="39" spans="2:11" ht="18">
      <c r="B39" s="6" t="s">
        <v>49</v>
      </c>
      <c r="C39" s="34">
        <v>185107</v>
      </c>
      <c r="D39" s="31">
        <v>188738</v>
      </c>
      <c r="E39" s="4">
        <f>SUM(C39/D39)</f>
        <v>0.980761690809482</v>
      </c>
      <c r="F39" s="31">
        <v>573353</v>
      </c>
      <c r="G39" s="31">
        <v>602177</v>
      </c>
      <c r="H39" s="4">
        <f>SUM(F39/G39)</f>
        <v>0.9521336749826048</v>
      </c>
      <c r="I39" s="31">
        <f>SUM(C39+F39)</f>
        <v>758460</v>
      </c>
      <c r="J39" s="31">
        <f>SUM(D39+G39)</f>
        <v>790915</v>
      </c>
      <c r="K39" s="12">
        <f>SUM(I39/J39)</f>
        <v>0.9589652491102078</v>
      </c>
    </row>
    <row r="40" spans="2:11" ht="18">
      <c r="B40" s="6" t="s">
        <v>50</v>
      </c>
      <c r="C40" s="34">
        <v>282756</v>
      </c>
      <c r="D40" s="31">
        <v>282921</v>
      </c>
      <c r="E40" s="4">
        <f>SUM(C40/D40)</f>
        <v>0.9994167983288621</v>
      </c>
      <c r="F40" s="31">
        <v>1046061</v>
      </c>
      <c r="G40" s="31">
        <v>1102582</v>
      </c>
      <c r="H40" s="4">
        <f>SUM(F40/G40)</f>
        <v>0.948737599561756</v>
      </c>
      <c r="I40" s="31">
        <f>SUM(C40+F40)</f>
        <v>1328817</v>
      </c>
      <c r="J40" s="31">
        <f>SUM(D40+G40)</f>
        <v>1385503</v>
      </c>
      <c r="K40" s="12">
        <f>SUM(I40/J40)</f>
        <v>0.9590863390407671</v>
      </c>
    </row>
    <row r="41" spans="2:11" ht="18">
      <c r="B41" s="6" t="s">
        <v>51</v>
      </c>
      <c r="C41" s="34">
        <v>249725</v>
      </c>
      <c r="D41" s="31">
        <v>262573</v>
      </c>
      <c r="E41" s="4">
        <f>SUM(C41/D41)</f>
        <v>0.9510688456162667</v>
      </c>
      <c r="F41" s="31">
        <v>801342</v>
      </c>
      <c r="G41" s="31">
        <v>878835</v>
      </c>
      <c r="H41" s="4">
        <f>SUM(F41/G41)</f>
        <v>0.9118230384543173</v>
      </c>
      <c r="I41" s="31">
        <f>SUM(C41+F41)</f>
        <v>1051067</v>
      </c>
      <c r="J41" s="31">
        <f>SUM(D41+G41)</f>
        <v>1141408</v>
      </c>
      <c r="K41" s="12">
        <f>SUM(I41/J41)</f>
        <v>0.9208512644032634</v>
      </c>
    </row>
    <row r="42" spans="2:11" ht="18">
      <c r="B42" s="6" t="s">
        <v>52</v>
      </c>
      <c r="C42" s="34">
        <v>53472</v>
      </c>
      <c r="D42" s="31">
        <v>55236</v>
      </c>
      <c r="E42" s="4">
        <f>SUM(C42/D42)</f>
        <v>0.9680643058874647</v>
      </c>
      <c r="F42" s="31">
        <v>149666</v>
      </c>
      <c r="G42" s="31">
        <v>133867</v>
      </c>
      <c r="H42" s="4">
        <f>SUM(F42/G42)</f>
        <v>1.1180201244518813</v>
      </c>
      <c r="I42" s="31">
        <f>SUM(C42+F42)</f>
        <v>203138</v>
      </c>
      <c r="J42" s="31">
        <f>SUM(D42+G42)</f>
        <v>189103</v>
      </c>
      <c r="K42" s="12">
        <f>SUM(I42/J42)</f>
        <v>1.074218811970196</v>
      </c>
    </row>
    <row r="43" spans="2:11" ht="18">
      <c r="B43" s="6" t="s">
        <v>53</v>
      </c>
      <c r="C43" s="34">
        <v>277295</v>
      </c>
      <c r="D43" s="31">
        <v>281583</v>
      </c>
      <c r="E43" s="4">
        <f>SUM(C43/D43)</f>
        <v>0.9847718079571565</v>
      </c>
      <c r="F43" s="31">
        <v>953983</v>
      </c>
      <c r="G43" s="31">
        <v>1053449</v>
      </c>
      <c r="H43" s="4">
        <f>SUM(F43/G43)</f>
        <v>0.9055806213684763</v>
      </c>
      <c r="I43" s="31">
        <f>SUM(C43+F43)</f>
        <v>1231278</v>
      </c>
      <c r="J43" s="31">
        <f>SUM(D43+G43)</f>
        <v>1335032</v>
      </c>
      <c r="K43" s="12">
        <f>SUM(I43/J43)</f>
        <v>0.9222835108072316</v>
      </c>
    </row>
    <row r="44" spans="2:11" ht="18">
      <c r="B44" s="6" t="s">
        <v>54</v>
      </c>
      <c r="C44" s="34">
        <v>104531</v>
      </c>
      <c r="D44" s="31">
        <v>107821</v>
      </c>
      <c r="E44" s="4">
        <f>SUM(C44/D44)</f>
        <v>0.9694864636759073</v>
      </c>
      <c r="F44" s="31">
        <v>272652</v>
      </c>
      <c r="G44" s="31">
        <v>237360</v>
      </c>
      <c r="H44" s="4">
        <f>SUM(F44/G44)</f>
        <v>1.148685540950455</v>
      </c>
      <c r="I44" s="31">
        <f>SUM(C44+F44)</f>
        <v>377183</v>
      </c>
      <c r="J44" s="31">
        <f>SUM(D44+G44)</f>
        <v>345181</v>
      </c>
      <c r="K44" s="12">
        <f>SUM(I44/J44)</f>
        <v>1.0927107807208392</v>
      </c>
    </row>
    <row r="45" spans="2:11" ht="18">
      <c r="B45" s="6" t="s">
        <v>55</v>
      </c>
      <c r="C45" s="34">
        <v>107880</v>
      </c>
      <c r="D45" s="31">
        <v>112817</v>
      </c>
      <c r="E45" s="4">
        <f>SUM(C45/D45)</f>
        <v>0.9562388647101058</v>
      </c>
      <c r="F45" s="31">
        <v>331333</v>
      </c>
      <c r="G45" s="31">
        <v>352133</v>
      </c>
      <c r="H45" s="4">
        <f>SUM(F45/G45)</f>
        <v>0.9409314094390472</v>
      </c>
      <c r="I45" s="31">
        <f>SUM(C45+F45)</f>
        <v>439213</v>
      </c>
      <c r="J45" s="31">
        <f>SUM(D45+G45)</f>
        <v>464950</v>
      </c>
      <c r="K45" s="12">
        <f>SUM(I45/J45)</f>
        <v>0.9446456608237445</v>
      </c>
    </row>
    <row r="46" spans="2:11" ht="18">
      <c r="B46" s="6" t="s">
        <v>56</v>
      </c>
      <c r="C46" s="34">
        <v>56781</v>
      </c>
      <c r="D46" s="31">
        <v>59209</v>
      </c>
      <c r="E46" s="4">
        <f>SUM(C46/D46)</f>
        <v>0.9589927207012447</v>
      </c>
      <c r="F46" s="31">
        <v>166653</v>
      </c>
      <c r="G46" s="31">
        <v>177558</v>
      </c>
      <c r="H46" s="4">
        <f>SUM(F46/G46)</f>
        <v>0.9385834487885648</v>
      </c>
      <c r="I46" s="31">
        <f>SUM(C46+F46)</f>
        <v>223434</v>
      </c>
      <c r="J46" s="31">
        <f>SUM(D46+G46)</f>
        <v>236767</v>
      </c>
      <c r="K46" s="12">
        <f>SUM(I46/J46)</f>
        <v>0.9436872537135665</v>
      </c>
    </row>
    <row r="47" spans="2:11" ht="18">
      <c r="B47" s="6" t="s">
        <v>57</v>
      </c>
      <c r="C47" s="34">
        <v>43971</v>
      </c>
      <c r="D47" s="31">
        <v>47232</v>
      </c>
      <c r="E47" s="4">
        <f>SUM(C47/D47)</f>
        <v>0.930957825203252</v>
      </c>
      <c r="F47" s="31">
        <v>71522</v>
      </c>
      <c r="G47" s="31">
        <v>76914</v>
      </c>
      <c r="H47" s="4">
        <f>SUM(F47/G47)</f>
        <v>0.9298957276958681</v>
      </c>
      <c r="I47" s="31">
        <f>SUM(C47+F47)</f>
        <v>115493</v>
      </c>
      <c r="J47" s="31">
        <f>SUM(D47+G47)</f>
        <v>124146</v>
      </c>
      <c r="K47" s="12">
        <f>SUM(I47/J47)</f>
        <v>0.930299808290239</v>
      </c>
    </row>
    <row r="48" spans="2:11" ht="18">
      <c r="B48" s="6" t="s">
        <v>58</v>
      </c>
      <c r="C48" s="34">
        <v>38085</v>
      </c>
      <c r="D48" s="31">
        <v>40465</v>
      </c>
      <c r="E48" s="4">
        <f>SUM(C48/D48)</f>
        <v>0.9411837390337329</v>
      </c>
      <c r="F48" s="31">
        <v>70234</v>
      </c>
      <c r="G48" s="31">
        <v>74606</v>
      </c>
      <c r="H48" s="4">
        <f>SUM(F48/G48)</f>
        <v>0.9413988151087044</v>
      </c>
      <c r="I48" s="31">
        <f>SUM(C48+F48)</f>
        <v>108319</v>
      </c>
      <c r="J48" s="31">
        <f>SUM(D48+G48)</f>
        <v>115071</v>
      </c>
      <c r="K48" s="12">
        <f>SUM(I48/J48)</f>
        <v>0.9413231830782735</v>
      </c>
    </row>
    <row r="49" spans="2:11" ht="18">
      <c r="B49" s="6" t="s">
        <v>59</v>
      </c>
      <c r="C49" s="34">
        <v>108184</v>
      </c>
      <c r="D49" s="31">
        <v>115615</v>
      </c>
      <c r="E49" s="4">
        <f>SUM(C49/D49)</f>
        <v>0.9357263330882671</v>
      </c>
      <c r="F49" s="31">
        <v>282751</v>
      </c>
      <c r="G49" s="31">
        <v>294836</v>
      </c>
      <c r="H49" s="4">
        <f>SUM(F49/G49)</f>
        <v>0.959011111261854</v>
      </c>
      <c r="I49" s="31">
        <f>SUM(C49+F49)</f>
        <v>390935</v>
      </c>
      <c r="J49" s="31">
        <f>SUM(D49+G49)</f>
        <v>410451</v>
      </c>
      <c r="K49" s="12">
        <f>SUM(I49/J49)</f>
        <v>0.952452302467286</v>
      </c>
    </row>
    <row r="50" spans="2:11" ht="18">
      <c r="B50" s="6" t="s">
        <v>60</v>
      </c>
      <c r="C50" s="34">
        <v>158290</v>
      </c>
      <c r="D50" s="31">
        <v>165550</v>
      </c>
      <c r="E50" s="4">
        <f>SUM(C50/D50)</f>
        <v>0.9561461794019933</v>
      </c>
      <c r="F50" s="31">
        <v>500882</v>
      </c>
      <c r="G50" s="31">
        <v>522873</v>
      </c>
      <c r="H50" s="4">
        <f>SUM(F50/G50)</f>
        <v>0.9579419859124491</v>
      </c>
      <c r="I50" s="31">
        <f>SUM(C50+F50)</f>
        <v>659172</v>
      </c>
      <c r="J50" s="31">
        <f>SUM(D50+G50)</f>
        <v>688423</v>
      </c>
      <c r="K50" s="12">
        <f>SUM(I50/J50)</f>
        <v>0.9575101354835617</v>
      </c>
    </row>
    <row r="51" spans="2:11" ht="18">
      <c r="B51" s="6" t="s">
        <v>61</v>
      </c>
      <c r="C51" s="34">
        <v>76159</v>
      </c>
      <c r="D51" s="31">
        <v>81279</v>
      </c>
      <c r="E51" s="4">
        <f>SUM(C51/D51)</f>
        <v>0.937007099004663</v>
      </c>
      <c r="F51" s="31">
        <v>208896</v>
      </c>
      <c r="G51" s="31">
        <v>219772</v>
      </c>
      <c r="H51" s="4">
        <f>SUM(F51/G51)</f>
        <v>0.9505123491618587</v>
      </c>
      <c r="I51" s="31">
        <f>SUM(C51+F51)</f>
        <v>285055</v>
      </c>
      <c r="J51" s="31">
        <f>SUM(D51+G51)</f>
        <v>301051</v>
      </c>
      <c r="K51" s="12">
        <f>SUM(I51/J51)</f>
        <v>0.9468661456032367</v>
      </c>
    </row>
    <row r="52" spans="2:11" ht="18">
      <c r="B52" s="6" t="s">
        <v>62</v>
      </c>
      <c r="C52" s="34">
        <v>44519</v>
      </c>
      <c r="D52" s="31">
        <v>45561</v>
      </c>
      <c r="E52" s="4">
        <f>SUM(C52/D52)</f>
        <v>0.977129562564474</v>
      </c>
      <c r="F52" s="31">
        <v>104943</v>
      </c>
      <c r="G52" s="31">
        <v>111421</v>
      </c>
      <c r="H52" s="4">
        <f>SUM(F52/G52)</f>
        <v>0.9418601520359716</v>
      </c>
      <c r="I52" s="31">
        <f>SUM(C52+F52)</f>
        <v>149462</v>
      </c>
      <c r="J52" s="31">
        <f>SUM(D52+G52)</f>
        <v>156982</v>
      </c>
      <c r="K52" s="12">
        <f>SUM(I52/J52)</f>
        <v>0.9520964186976851</v>
      </c>
    </row>
    <row r="53" spans="2:11" ht="18">
      <c r="B53" s="6" t="s">
        <v>63</v>
      </c>
      <c r="C53" s="34">
        <v>50320</v>
      </c>
      <c r="D53" s="31">
        <v>52949</v>
      </c>
      <c r="E53" s="4">
        <f>SUM(C53/D53)</f>
        <v>0.9503484485070539</v>
      </c>
      <c r="F53" s="31">
        <v>157959</v>
      </c>
      <c r="G53" s="31">
        <v>166317</v>
      </c>
      <c r="H53" s="4">
        <f>SUM(F53/G53)</f>
        <v>0.949746568300294</v>
      </c>
      <c r="I53" s="31">
        <f>SUM(C53+F53)</f>
        <v>208279</v>
      </c>
      <c r="J53" s="31">
        <f>SUM(D53+G53)</f>
        <v>219266</v>
      </c>
      <c r="K53" s="12">
        <f>SUM(I53/J53)</f>
        <v>0.9498919121067562</v>
      </c>
    </row>
    <row r="54" spans="2:11" ht="18">
      <c r="B54" s="6" t="s">
        <v>64</v>
      </c>
      <c r="C54" s="34">
        <v>70206</v>
      </c>
      <c r="D54" s="31">
        <v>74272</v>
      </c>
      <c r="E54" s="4">
        <f>SUM(C54/D54)</f>
        <v>0.945255277897458</v>
      </c>
      <c r="F54" s="31">
        <v>173790</v>
      </c>
      <c r="G54" s="31">
        <v>185055</v>
      </c>
      <c r="H54" s="4">
        <f>SUM(F54/G54)</f>
        <v>0.939126205722623</v>
      </c>
      <c r="I54" s="31">
        <f>SUM(C54+F54)</f>
        <v>243996</v>
      </c>
      <c r="J54" s="31">
        <f>SUM(D54+G54)</f>
        <v>259327</v>
      </c>
      <c r="K54" s="12">
        <f>SUM(I54/J54)</f>
        <v>0.9408815896532178</v>
      </c>
    </row>
    <row r="55" spans="2:11" ht="18">
      <c r="B55" s="6" t="s">
        <v>65</v>
      </c>
      <c r="C55" s="34">
        <v>30618</v>
      </c>
      <c r="D55" s="31">
        <v>32162</v>
      </c>
      <c r="E55" s="4">
        <f>SUM(C55/D55)</f>
        <v>0.9519930352590013</v>
      </c>
      <c r="F55" s="31">
        <v>83182</v>
      </c>
      <c r="G55" s="31">
        <v>88275</v>
      </c>
      <c r="H55" s="4">
        <f>SUM(F55/G55)</f>
        <v>0.9423052959501558</v>
      </c>
      <c r="I55" s="31">
        <f>SUM(C55+F55)</f>
        <v>113800</v>
      </c>
      <c r="J55" s="31">
        <f>SUM(D55+G55)</f>
        <v>120437</v>
      </c>
      <c r="K55" s="12">
        <f>SUM(I55/J55)</f>
        <v>0.9448923503574483</v>
      </c>
    </row>
    <row r="56" spans="2:11" ht="18">
      <c r="B56" s="6" t="s">
        <v>66</v>
      </c>
      <c r="C56" s="34">
        <v>266883</v>
      </c>
      <c r="D56" s="31">
        <v>283660</v>
      </c>
      <c r="E56" s="4">
        <f>SUM(C56/D56)</f>
        <v>0.9408552492420503</v>
      </c>
      <c r="F56" s="31">
        <v>738525</v>
      </c>
      <c r="G56" s="31">
        <v>767251</v>
      </c>
      <c r="H56" s="4">
        <f>SUM(F56/G56)</f>
        <v>0.9625598402608794</v>
      </c>
      <c r="I56" s="31">
        <f>SUM(C56+F56)</f>
        <v>1005408</v>
      </c>
      <c r="J56" s="31">
        <f>SUM(D56+G56)</f>
        <v>1050911</v>
      </c>
      <c r="K56" s="12">
        <f>SUM(I56/J56)</f>
        <v>0.9567013762345241</v>
      </c>
    </row>
    <row r="57" spans="2:11" ht="18">
      <c r="B57" s="6" t="s">
        <v>0</v>
      </c>
      <c r="C57" s="34">
        <v>73727</v>
      </c>
      <c r="D57" s="31">
        <v>79121</v>
      </c>
      <c r="E57" s="4">
        <f>SUM(C57/D57)</f>
        <v>0.931825937488151</v>
      </c>
      <c r="F57" s="31">
        <v>221942</v>
      </c>
      <c r="G57" s="31">
        <v>231303</v>
      </c>
      <c r="H57" s="4">
        <f>SUM(F57/G57)</f>
        <v>0.959529275452545</v>
      </c>
      <c r="I57" s="31">
        <f>SUM(C57+F57)</f>
        <v>295669</v>
      </c>
      <c r="J57" s="31">
        <f>SUM(D57+G57)</f>
        <v>310424</v>
      </c>
      <c r="K57" s="12">
        <f>SUM(I57/J57)</f>
        <v>0.9524682369919851</v>
      </c>
    </row>
    <row r="58" spans="2:11" ht="18">
      <c r="B58" s="6" t="s">
        <v>1</v>
      </c>
      <c r="C58" s="34">
        <v>55333</v>
      </c>
      <c r="D58" s="31">
        <v>60021</v>
      </c>
      <c r="E58" s="4">
        <f>SUM(C58/D58)</f>
        <v>0.9218940037653488</v>
      </c>
      <c r="F58" s="31">
        <v>113174</v>
      </c>
      <c r="G58" s="31">
        <v>119616</v>
      </c>
      <c r="H58" s="4">
        <f>SUM(F58/G58)</f>
        <v>0.9461443285179241</v>
      </c>
      <c r="I58" s="31">
        <f>SUM(C58+F58)</f>
        <v>168507</v>
      </c>
      <c r="J58" s="31">
        <f>SUM(D58+G58)</f>
        <v>179637</v>
      </c>
      <c r="K58" s="12">
        <f>SUM(I58/J58)</f>
        <v>0.9380417174635515</v>
      </c>
    </row>
    <row r="59" spans="2:11" ht="18">
      <c r="B59" s="6" t="s">
        <v>2</v>
      </c>
      <c r="C59" s="34">
        <v>83461</v>
      </c>
      <c r="D59" s="31">
        <v>90608</v>
      </c>
      <c r="E59" s="4">
        <f>SUM(C59/D59)</f>
        <v>0.9211217552533992</v>
      </c>
      <c r="F59" s="31">
        <v>144059</v>
      </c>
      <c r="G59" s="31">
        <v>150403</v>
      </c>
      <c r="H59" s="4">
        <f>SUM(F59/G59)</f>
        <v>0.9578199902927468</v>
      </c>
      <c r="I59" s="31">
        <f>SUM(C59+F59)</f>
        <v>227520</v>
      </c>
      <c r="J59" s="31">
        <f>SUM(D59+G59)</f>
        <v>241011</v>
      </c>
      <c r="K59" s="12">
        <f>SUM(I59/J59)</f>
        <v>0.9440233018409948</v>
      </c>
    </row>
    <row r="60" spans="2:11" ht="18">
      <c r="B60" s="6" t="s">
        <v>3</v>
      </c>
      <c r="C60" s="34">
        <v>105962</v>
      </c>
      <c r="D60" s="31">
        <v>116909</v>
      </c>
      <c r="E60" s="4">
        <f>SUM(C60/D60)</f>
        <v>0.906363068711562</v>
      </c>
      <c r="F60" s="31">
        <v>229440</v>
      </c>
      <c r="G60" s="31">
        <v>239899</v>
      </c>
      <c r="H60" s="4">
        <f>SUM(F60/G60)</f>
        <v>0.9564024860462111</v>
      </c>
      <c r="I60" s="31">
        <f>SUM(C60+F60)</f>
        <v>335402</v>
      </c>
      <c r="J60" s="31">
        <f>SUM(D60+G60)</f>
        <v>356808</v>
      </c>
      <c r="K60" s="12">
        <f>SUM(I60/J60)</f>
        <v>0.9400069505168046</v>
      </c>
    </row>
    <row r="61" spans="2:11" ht="18">
      <c r="B61" s="6" t="s">
        <v>4</v>
      </c>
      <c r="C61" s="34">
        <v>81303</v>
      </c>
      <c r="D61" s="31">
        <v>88025</v>
      </c>
      <c r="E61" s="4">
        <f>SUM(C61/D61)</f>
        <v>0.9236353308719114</v>
      </c>
      <c r="F61" s="31">
        <v>149905</v>
      </c>
      <c r="G61" s="31">
        <v>157322</v>
      </c>
      <c r="H61" s="4">
        <f>SUM(F61/G61)</f>
        <v>0.9528546547844549</v>
      </c>
      <c r="I61" s="31">
        <f>SUM(C61+F61)</f>
        <v>231208</v>
      </c>
      <c r="J61" s="31">
        <f>SUM(D61+G61)</f>
        <v>245347</v>
      </c>
      <c r="K61" s="12">
        <f>SUM(I61/J61)</f>
        <v>0.9423714168096614</v>
      </c>
    </row>
    <row r="62" spans="2:11" ht="18">
      <c r="B62" s="6" t="s">
        <v>5</v>
      </c>
      <c r="C62" s="34">
        <v>58940</v>
      </c>
      <c r="D62" s="31">
        <v>65160</v>
      </c>
      <c r="E62" s="4">
        <f>SUM(C62/D62)</f>
        <v>0.9045426642111725</v>
      </c>
      <c r="F62" s="31">
        <v>112697</v>
      </c>
      <c r="G62" s="31">
        <v>116398</v>
      </c>
      <c r="H62" s="4">
        <f>SUM(F62/G62)</f>
        <v>0.968203921029571</v>
      </c>
      <c r="I62" s="31">
        <f>SUM(C62+F62)</f>
        <v>171637</v>
      </c>
      <c r="J62" s="31">
        <f>SUM(D62+G62)</f>
        <v>181558</v>
      </c>
      <c r="K62" s="12">
        <f>SUM(I62/J62)</f>
        <v>0.9453563048722722</v>
      </c>
    </row>
    <row r="63" spans="2:11" ht="18">
      <c r="B63" s="6" t="s">
        <v>6</v>
      </c>
      <c r="C63" s="34">
        <v>86639</v>
      </c>
      <c r="D63" s="31">
        <v>100418</v>
      </c>
      <c r="E63" s="4">
        <f>SUM(C63/D63)</f>
        <v>0.8627835646995559</v>
      </c>
      <c r="F63" s="31">
        <v>163480</v>
      </c>
      <c r="G63" s="31">
        <v>170489</v>
      </c>
      <c r="H63" s="4">
        <f>SUM(F63/G63)</f>
        <v>0.9588888432684807</v>
      </c>
      <c r="I63" s="31">
        <f>SUM(C63+F63)</f>
        <v>250119</v>
      </c>
      <c r="J63" s="31">
        <f>SUM(D63+G63)</f>
        <v>270907</v>
      </c>
      <c r="K63" s="12">
        <f>SUM(I63/J63)</f>
        <v>0.9232651795634664</v>
      </c>
    </row>
    <row r="64" spans="2:11" ht="18">
      <c r="B64" s="6" t="s">
        <v>7</v>
      </c>
      <c r="C64" s="34">
        <v>63615</v>
      </c>
      <c r="D64" s="31">
        <v>65658</v>
      </c>
      <c r="E64" s="4">
        <f>SUM(C64/D64)</f>
        <v>0.9688842182216942</v>
      </c>
      <c r="F64" s="31">
        <v>169952</v>
      </c>
      <c r="G64" s="31">
        <v>176185</v>
      </c>
      <c r="H64" s="4">
        <f>SUM(F64/G64)</f>
        <v>0.9646224139398927</v>
      </c>
      <c r="I64" s="31">
        <f>SUM(C64+F64)</f>
        <v>233567</v>
      </c>
      <c r="J64" s="31">
        <f>SUM(D64+G64)</f>
        <v>241843</v>
      </c>
      <c r="K64" s="12">
        <f>SUM(I64/J64)</f>
        <v>0.965779451958502</v>
      </c>
    </row>
    <row r="65" spans="2:11" ht="18.75" thickBot="1">
      <c r="B65" s="13" t="s">
        <v>67</v>
      </c>
      <c r="C65" s="35">
        <v>245167</v>
      </c>
      <c r="D65" s="32">
        <v>234755</v>
      </c>
      <c r="E65" s="84">
        <f>SUM(C65/D65)</f>
        <v>1.0443526229473281</v>
      </c>
      <c r="F65" s="32">
        <v>380966</v>
      </c>
      <c r="G65" s="32">
        <v>380690</v>
      </c>
      <c r="H65" s="84">
        <f>SUM(F65/G65)</f>
        <v>1.0007249993432976</v>
      </c>
      <c r="I65" s="32">
        <f>SUM(C65+F65)</f>
        <v>626133</v>
      </c>
      <c r="J65" s="32">
        <f>SUM(D65+G65)</f>
        <v>615445</v>
      </c>
      <c r="K65" s="14">
        <f>SUM(I65/J65)</f>
        <v>1.0173662959322116</v>
      </c>
    </row>
    <row r="66" spans="2:11" ht="18.75" thickTop="1">
      <c r="B66" s="85" t="s">
        <v>79</v>
      </c>
      <c r="C66" s="36">
        <f>SUM(C5:C65)</f>
        <v>8361317</v>
      </c>
      <c r="D66" s="33">
        <f>SUM(D5:D65)</f>
        <v>8590349</v>
      </c>
      <c r="E66" s="18">
        <f>SUM(C66/D66)</f>
        <v>0.9733384522561307</v>
      </c>
      <c r="F66" s="33">
        <f>SUM(F5:F65)</f>
        <v>25185851</v>
      </c>
      <c r="G66" s="33">
        <f>SUM(G5:G65)</f>
        <v>26344114</v>
      </c>
      <c r="H66" s="18">
        <f>SUM(F66/G66)</f>
        <v>0.9560333287352157</v>
      </c>
      <c r="I66" s="33">
        <f>SUM(C66+F66)</f>
        <v>33547168</v>
      </c>
      <c r="J66" s="33">
        <f>SUM(D66+G66)</f>
        <v>34934463</v>
      </c>
      <c r="K66" s="15">
        <f>SUM(I66/J66)</f>
        <v>0.9602886410476669</v>
      </c>
    </row>
    <row r="67" ht="18">
      <c r="B67" t="s">
        <v>8</v>
      </c>
    </row>
    <row r="68" ht="18">
      <c r="B68" t="s">
        <v>10</v>
      </c>
    </row>
  </sheetData>
  <mergeCells count="3">
    <mergeCell ref="C3:E3"/>
    <mergeCell ref="F3:H3"/>
    <mergeCell ref="I3:K3"/>
  </mergeCells>
  <printOptions/>
  <pageMargins left="0.7874015748031497" right="0.7874015748031497" top="0.984251968503937" bottom="0.984251968503937" header="0.5118110236220472" footer="0.5118110236220472"/>
  <pageSetup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印南 有理</dc:creator>
  <cp:keywords/>
  <dc:description/>
  <cp:lastModifiedBy>印南 有理</cp:lastModifiedBy>
  <cp:lastPrinted>2007-02-20T05:49:37Z</cp:lastPrinted>
  <dcterms:created xsi:type="dcterms:W3CDTF">2005-02-21T06:48:30Z</dcterms:created>
  <cp:category/>
  <cp:version/>
  <cp:contentType/>
  <cp:contentStatus/>
</cp:coreProperties>
</file>