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6" yWindow="65456" windowWidth="21780" windowHeight="15740" tabRatio="596" activeTab="0"/>
  </bookViews>
  <sheets>
    <sheet name="６３社" sheetId="1" r:id="rId1"/>
  </sheets>
  <definedNames>
    <definedName name="_xlnm.Print_Area" localSheetId="0">'６３社'!$A$1:$N$71</definedName>
  </definedNames>
  <calcPr fullCalcOnLoad="1"/>
</workbook>
</file>

<file path=xl/sharedStrings.xml><?xml version="1.0" encoding="utf-8"?>
<sst xmlns="http://schemas.openxmlformats.org/spreadsheetml/2006/main" count="89" uniqueCount="79">
  <si>
    <t>阪神航空　※※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</si>
  <si>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</si>
  <si>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</si>
  <si>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</si>
  <si>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</si>
  <si>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</si>
  <si>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</si>
  <si>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</si>
  <si>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</si>
  <si>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</si>
  <si>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</si>
  <si>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</si>
  <si>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</si>
  <si>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</si>
  <si>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</si>
  <si>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</si>
  <si>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</si>
  <si>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</si>
  <si>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ＪＴＢグローバルマーケティング＆トラベル</t>
  </si>
  <si>
    <t>エムハートツーリスト</t>
  </si>
  <si>
    <t>京成トラベルサービス</t>
  </si>
  <si>
    <t>ジャルセールス北海道</t>
  </si>
  <si>
    <t>京阪交通社</t>
  </si>
  <si>
    <t>西日本旅客鉄道</t>
  </si>
  <si>
    <t>※社名変更　ツーリストサービス→ＫＮＴツーリスト</t>
  </si>
  <si>
    <t>※※社名変更　阪神電気電鉄→阪神航空</t>
  </si>
  <si>
    <t>JTBビジネストラベルソリューションズ</t>
  </si>
  <si>
    <t>ＪＴＢグループ１４社計のうち、株式会社ジェイティービーの１４社内取引を相殺したもの。</t>
  </si>
  <si>
    <t>※※※㈱ＡＴＢは平成２１年１月旅行業登録廃止</t>
  </si>
  <si>
    <t>海外旅行</t>
  </si>
  <si>
    <t>外国人旅行</t>
  </si>
  <si>
    <t>国内旅行</t>
  </si>
  <si>
    <t>合計</t>
  </si>
  <si>
    <t>2009年5月主要旅行業者の旅行取扱状況速報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</si>
  <si>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</si>
  <si>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</si>
  <si>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</si>
  <si>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</si>
  <si>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</si>
  <si>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</si>
  <si>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</si>
  <si>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</si>
  <si>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</si>
  <si>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</si>
  <si>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</si>
  <si>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</si>
  <si>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</si>
  <si>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</si>
  <si>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</si>
  <si>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</si>
  <si>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</si>
  <si>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</si>
  <si>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</si>
  <si>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</si>
  <si>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</si>
  <si>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</si>
  <si>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</si>
  <si>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</si>
  <si>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</si>
  <si>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</si>
  <si>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ＫＮＴツーリスト　※</t>
  </si>
  <si>
    <t>ビッグホリデー</t>
  </si>
  <si>
    <t>西鉄旅行</t>
  </si>
  <si>
    <t>日新航空サービス</t>
  </si>
  <si>
    <t>ＪＴＢ東北</t>
  </si>
  <si>
    <t>トラベルプラザインターナショナル</t>
  </si>
  <si>
    <t>ＪＴＢ北海道</t>
  </si>
  <si>
    <t>ＪＴＢ関東</t>
  </si>
  <si>
    <t>東武トラベル</t>
  </si>
  <si>
    <t>タビックスジャパン</t>
  </si>
  <si>
    <t>エムオーツーリスト</t>
  </si>
  <si>
    <t>会　　　　　　社　　　　　　名</t>
  </si>
  <si>
    <t>小　　　　　　　　　計</t>
  </si>
  <si>
    <t>合　　　　　　　　　計</t>
  </si>
  <si>
    <t>ジェイテービー（１４社計）</t>
  </si>
  <si>
    <t>（単位：千円）</t>
  </si>
  <si>
    <t>前年比</t>
  </si>
  <si>
    <t>2009年5月</t>
  </si>
  <si>
    <t>2008年5月</t>
  </si>
</sst>
</file>

<file path=xl/styles.xml><?xml version="1.0" encoding="utf-8"?>
<styleSheet xmlns="http://schemas.openxmlformats.org/spreadsheetml/2006/main">
  <numFmts count="35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0_ "/>
    <numFmt numFmtId="189" formatCode="#,##0_ "/>
    <numFmt numFmtId="190" formatCode="0.0%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角ゴシック"/>
      <family val="0"/>
    </font>
    <font>
      <sz val="11"/>
      <name val="平成角ゴシック"/>
      <family val="0"/>
    </font>
    <font>
      <sz val="10"/>
      <name val="平成角ゴシック"/>
      <family val="0"/>
    </font>
    <font>
      <sz val="9"/>
      <name val="平成角ゴシック"/>
      <family val="0"/>
    </font>
    <font>
      <sz val="14"/>
      <name val="平成角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2" borderId="1" xfId="0" applyFont="1" applyFill="1" applyBorder="1" applyAlignment="1" applyProtection="1">
      <alignment/>
      <protection/>
    </xf>
    <xf numFmtId="38" fontId="8" fillId="2" borderId="2" xfId="16" applyFont="1" applyFill="1" applyBorder="1" applyAlignment="1" applyProtection="1">
      <alignment/>
      <protection locked="0"/>
    </xf>
    <xf numFmtId="38" fontId="8" fillId="2" borderId="3" xfId="16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38" fontId="8" fillId="2" borderId="4" xfId="16" applyFont="1" applyFill="1" applyBorder="1" applyAlignment="1" applyProtection="1">
      <alignment/>
      <protection locked="0"/>
    </xf>
    <xf numFmtId="38" fontId="8" fillId="2" borderId="1" xfId="16" applyFont="1" applyFill="1" applyBorder="1" applyAlignment="1">
      <alignment/>
    </xf>
    <xf numFmtId="0" fontId="9" fillId="2" borderId="1" xfId="0" applyFont="1" applyFill="1" applyBorder="1" applyAlignment="1" applyProtection="1">
      <alignment shrinkToFit="1"/>
      <protection/>
    </xf>
    <xf numFmtId="0" fontId="8" fillId="2" borderId="1" xfId="0" applyFont="1" applyFill="1" applyBorder="1" applyAlignment="1">
      <alignment/>
    </xf>
    <xf numFmtId="38" fontId="8" fillId="2" borderId="1" xfId="16" applyFont="1" applyFill="1" applyBorder="1" applyAlignment="1" applyProtection="1">
      <alignment/>
      <protection locked="0"/>
    </xf>
    <xf numFmtId="0" fontId="9" fillId="2" borderId="1" xfId="0" applyFont="1" applyFill="1" applyBorder="1" applyAlignment="1">
      <alignment shrinkToFit="1"/>
    </xf>
    <xf numFmtId="0" fontId="8" fillId="2" borderId="4" xfId="0" applyFont="1" applyFill="1" applyBorder="1" applyAlignment="1" applyProtection="1">
      <alignment/>
      <protection/>
    </xf>
    <xf numFmtId="0" fontId="8" fillId="2" borderId="5" xfId="0" applyFont="1" applyFill="1" applyBorder="1" applyAlignment="1">
      <alignment horizontal="center"/>
    </xf>
    <xf numFmtId="38" fontId="8" fillId="2" borderId="5" xfId="16" applyFont="1" applyFill="1" applyBorder="1" applyAlignment="1">
      <alignment/>
    </xf>
    <xf numFmtId="38" fontId="8" fillId="2" borderId="6" xfId="16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8" fillId="2" borderId="7" xfId="0" applyFont="1" applyFill="1" applyBorder="1" applyAlignment="1" applyProtection="1">
      <alignment/>
      <protection/>
    </xf>
    <xf numFmtId="0" fontId="8" fillId="2" borderId="4" xfId="0" applyFont="1" applyFill="1" applyBorder="1" applyAlignment="1">
      <alignment/>
    </xf>
    <xf numFmtId="38" fontId="8" fillId="2" borderId="5" xfId="16" applyFont="1" applyFill="1" applyBorder="1" applyAlignment="1" applyProtection="1">
      <alignment/>
      <protection locked="0"/>
    </xf>
    <xf numFmtId="0" fontId="8" fillId="2" borderId="0" xfId="0" applyFont="1" applyFill="1" applyBorder="1" applyAlignment="1">
      <alignment wrapText="1"/>
    </xf>
    <xf numFmtId="0" fontId="8" fillId="2" borderId="5" xfId="0" applyFont="1" applyFill="1" applyBorder="1" applyAlignment="1" applyProtection="1">
      <alignment/>
      <protection/>
    </xf>
    <xf numFmtId="38" fontId="8" fillId="2" borderId="5" xfId="0" applyNumberFormat="1" applyFont="1" applyFill="1" applyBorder="1" applyAlignment="1">
      <alignment/>
    </xf>
    <xf numFmtId="0" fontId="11" fillId="0" borderId="8" xfId="0" applyFont="1" applyFill="1" applyBorder="1" applyAlignment="1">
      <alignment horizontal="centerContinuous"/>
    </xf>
    <xf numFmtId="0" fontId="10" fillId="2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 horizontal="right"/>
    </xf>
    <xf numFmtId="176" fontId="8" fillId="2" borderId="3" xfId="0" applyNumberFormat="1" applyFont="1" applyFill="1" applyBorder="1" applyAlignment="1">
      <alignment horizontal="right"/>
    </xf>
    <xf numFmtId="176" fontId="8" fillId="2" borderId="4" xfId="0" applyNumberFormat="1" applyFont="1" applyFill="1" applyBorder="1" applyAlignment="1">
      <alignment horizontal="right"/>
    </xf>
    <xf numFmtId="176" fontId="8" fillId="2" borderId="5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/>
    </xf>
    <xf numFmtId="176" fontId="8" fillId="2" borderId="1" xfId="0" applyNumberFormat="1" applyFont="1" applyFill="1" applyBorder="1" applyAlignment="1">
      <alignment horizontal="right"/>
    </xf>
    <xf numFmtId="176" fontId="8" fillId="2" borderId="7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Fill="1" applyAlignment="1">
      <alignment horizontal="right"/>
    </xf>
    <xf numFmtId="49" fontId="7" fillId="0" borderId="3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workbookViewId="0" topLeftCell="A1">
      <selection activeCell="C22" sqref="C22"/>
    </sheetView>
  </sheetViews>
  <sheetFormatPr defaultColWidth="11.00390625" defaultRowHeight="13.5"/>
  <cols>
    <col min="1" max="1" width="32.125" style="2" customWidth="1"/>
    <col min="2" max="3" width="12.625" style="2" customWidth="1"/>
    <col min="4" max="4" width="8.375" style="29" customWidth="1"/>
    <col min="5" max="6" width="12.625" style="2" customWidth="1"/>
    <col min="7" max="7" width="8.375" style="29" customWidth="1"/>
    <col min="8" max="9" width="12.625" style="2" customWidth="1"/>
    <col min="10" max="10" width="8.375" style="29" customWidth="1"/>
    <col min="11" max="12" width="12.625" style="2" customWidth="1"/>
    <col min="13" max="13" width="8.375" style="29" customWidth="1"/>
    <col min="14" max="14" width="3.50390625" style="2" customWidth="1"/>
    <col min="15" max="16384" width="9.00390625" style="2" customWidth="1"/>
  </cols>
  <sheetData>
    <row r="1" spans="1:13" ht="18" customHeight="1">
      <c r="A1" s="26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2" t="s">
        <v>75</v>
      </c>
    </row>
    <row r="2" spans="1:14" ht="16.5" customHeight="1">
      <c r="A2" s="37" t="s">
        <v>71</v>
      </c>
      <c r="B2" s="39" t="s">
        <v>29</v>
      </c>
      <c r="C2" s="40"/>
      <c r="D2" s="41"/>
      <c r="E2" s="39" t="s">
        <v>30</v>
      </c>
      <c r="F2" s="40"/>
      <c r="G2" s="41"/>
      <c r="H2" s="39" t="s">
        <v>31</v>
      </c>
      <c r="I2" s="40"/>
      <c r="J2" s="41"/>
      <c r="K2" s="39" t="s">
        <v>32</v>
      </c>
      <c r="L2" s="40"/>
      <c r="M2" s="41"/>
      <c r="N2" s="3"/>
    </row>
    <row r="3" spans="1:14" ht="16.5" customHeight="1">
      <c r="A3" s="38"/>
      <c r="B3" s="43" t="s">
        <v>77</v>
      </c>
      <c r="C3" s="44" t="s">
        <v>78</v>
      </c>
      <c r="D3" s="43" t="s">
        <v>76</v>
      </c>
      <c r="E3" s="43" t="s">
        <v>77</v>
      </c>
      <c r="F3" s="44" t="s">
        <v>78</v>
      </c>
      <c r="G3" s="43" t="s">
        <v>76</v>
      </c>
      <c r="H3" s="43" t="s">
        <v>77</v>
      </c>
      <c r="I3" s="44" t="s">
        <v>78</v>
      </c>
      <c r="J3" s="43" t="s">
        <v>76</v>
      </c>
      <c r="K3" s="43" t="s">
        <v>77</v>
      </c>
      <c r="L3" s="44" t="s">
        <v>78</v>
      </c>
      <c r="M3" s="43" t="s">
        <v>76</v>
      </c>
      <c r="N3" s="3"/>
    </row>
    <row r="4" spans="1:14" s="8" customFormat="1" ht="16.5" customHeight="1">
      <c r="A4" s="4" t="s">
        <v>34</v>
      </c>
      <c r="B4" s="5">
        <v>2317702</v>
      </c>
      <c r="C4" s="5">
        <v>2294749</v>
      </c>
      <c r="D4" s="30">
        <f aca="true" t="shared" si="0" ref="D4:D39">IF(OR(B4=0,C4=0),"　　－　　",ROUND(B4/C4*100,1))</f>
        <v>101</v>
      </c>
      <c r="E4" s="5">
        <v>10</v>
      </c>
      <c r="F4" s="5">
        <v>724</v>
      </c>
      <c r="G4" s="30">
        <f aca="true" t="shared" si="1" ref="G4:G39">IF(OR(E4=0,F4=0),"　　－　　",ROUND(E4/F4*100,1))</f>
        <v>1.4</v>
      </c>
      <c r="H4" s="5">
        <v>60351255</v>
      </c>
      <c r="I4" s="5">
        <v>70267172</v>
      </c>
      <c r="J4" s="30">
        <f aca="true" t="shared" si="2" ref="J4:J39">IF(OR(H4=0,I4=0),"　　－　　",ROUND(H4/I4*100,1))</f>
        <v>85.9</v>
      </c>
      <c r="K4" s="6">
        <f aca="true" t="shared" si="3" ref="K4:K38">+B4+E4+H4</f>
        <v>62668967</v>
      </c>
      <c r="L4" s="6">
        <f aca="true" t="shared" si="4" ref="L4:L38">+C4+F4+I4</f>
        <v>72562645</v>
      </c>
      <c r="M4" s="30">
        <f aca="true" t="shared" si="5" ref="M4:M39">IF(OR(K4=0,L4=0),"　　－　　",ROUND(K4/L4*100,1))</f>
        <v>86.4</v>
      </c>
      <c r="N4" s="7"/>
    </row>
    <row r="5" spans="1:14" s="8" customFormat="1" ht="16.5" customHeight="1">
      <c r="A5" s="4" t="s">
        <v>35</v>
      </c>
      <c r="B5" s="9">
        <v>8883161</v>
      </c>
      <c r="C5" s="9">
        <v>11598362</v>
      </c>
      <c r="D5" s="31">
        <f t="shared" si="0"/>
        <v>76.6</v>
      </c>
      <c r="E5" s="9">
        <v>652564</v>
      </c>
      <c r="F5" s="9">
        <v>564394</v>
      </c>
      <c r="G5" s="31">
        <f t="shared" si="1"/>
        <v>115.6</v>
      </c>
      <c r="H5" s="9">
        <v>20229192</v>
      </c>
      <c r="I5" s="9">
        <v>25949804</v>
      </c>
      <c r="J5" s="31">
        <f t="shared" si="2"/>
        <v>78</v>
      </c>
      <c r="K5" s="10">
        <f t="shared" si="3"/>
        <v>29764917</v>
      </c>
      <c r="L5" s="10">
        <f t="shared" si="4"/>
        <v>38112560</v>
      </c>
      <c r="M5" s="35">
        <f t="shared" si="5"/>
        <v>78.1</v>
      </c>
      <c r="N5" s="7"/>
    </row>
    <row r="6" spans="1:14" s="8" customFormat="1" ht="16.5" customHeight="1">
      <c r="A6" s="4" t="s">
        <v>36</v>
      </c>
      <c r="B6" s="9">
        <v>6612193</v>
      </c>
      <c r="C6" s="9">
        <v>11423423</v>
      </c>
      <c r="D6" s="31">
        <f t="shared" si="0"/>
        <v>57.9</v>
      </c>
      <c r="E6" s="9">
        <v>739920</v>
      </c>
      <c r="F6" s="9">
        <v>865934</v>
      </c>
      <c r="G6" s="31">
        <f t="shared" si="1"/>
        <v>85.4</v>
      </c>
      <c r="H6" s="9">
        <v>18938611</v>
      </c>
      <c r="I6" s="9">
        <v>24590552</v>
      </c>
      <c r="J6" s="31">
        <f t="shared" si="2"/>
        <v>77</v>
      </c>
      <c r="K6" s="10">
        <f t="shared" si="3"/>
        <v>26290724</v>
      </c>
      <c r="L6" s="10">
        <f t="shared" si="4"/>
        <v>36879909</v>
      </c>
      <c r="M6" s="35">
        <f t="shared" si="5"/>
        <v>71.3</v>
      </c>
      <c r="N6" s="7"/>
    </row>
    <row r="7" spans="1:14" s="8" customFormat="1" ht="16.5" customHeight="1">
      <c r="A7" s="4" t="s">
        <v>37</v>
      </c>
      <c r="B7" s="9">
        <v>17144383</v>
      </c>
      <c r="C7" s="9">
        <v>22325941</v>
      </c>
      <c r="D7" s="31">
        <f>IF(OR(B7=0,C7=0),"　　－　　",ROUND(B7/C7*100,1))</f>
        <v>76.8</v>
      </c>
      <c r="E7" s="9">
        <v>158000</v>
      </c>
      <c r="F7" s="9">
        <v>176357</v>
      </c>
      <c r="G7" s="31">
        <f>IF(OR(E7=0,F7=0),"　　－　　",ROUND(E7/F7*100,1))</f>
        <v>89.6</v>
      </c>
      <c r="H7" s="9">
        <v>10031944</v>
      </c>
      <c r="I7" s="9">
        <v>11616010</v>
      </c>
      <c r="J7" s="31">
        <f>IF(OR(H7=0,I7=0),"　　－　　",ROUND(H7/I7*100,1))</f>
        <v>86.4</v>
      </c>
      <c r="K7" s="10">
        <f t="shared" si="3"/>
        <v>27334327</v>
      </c>
      <c r="L7" s="10">
        <f t="shared" si="4"/>
        <v>34118308</v>
      </c>
      <c r="M7" s="35">
        <f>IF(OR(K7=0,L7=0),"　　－　　",ROUND(K7/L7*100,1))</f>
        <v>80.1</v>
      </c>
      <c r="N7" s="7"/>
    </row>
    <row r="8" spans="1:14" s="8" customFormat="1" ht="16.5" customHeight="1">
      <c r="A8" s="4" t="s">
        <v>38</v>
      </c>
      <c r="B8" s="9">
        <v>7338456</v>
      </c>
      <c r="C8" s="9">
        <v>10946841</v>
      </c>
      <c r="D8" s="31">
        <f>IF(OR(B8=0,C8=0),"　　－　　",ROUND(B8/C8*100,1))</f>
        <v>67</v>
      </c>
      <c r="E8" s="9">
        <v>48974</v>
      </c>
      <c r="F8" s="9">
        <v>25663</v>
      </c>
      <c r="G8" s="31">
        <f>IF(OR(E8=0,F8=0),"　　－　　",ROUND(E8/F8*100,1))</f>
        <v>190.8</v>
      </c>
      <c r="H8" s="9">
        <v>15013414</v>
      </c>
      <c r="I8" s="9">
        <v>16821727</v>
      </c>
      <c r="J8" s="31">
        <f>IF(OR(H8=0,I8=0),"　　－　　",ROUND(H8/I8*100,1))</f>
        <v>89.3</v>
      </c>
      <c r="K8" s="10">
        <f t="shared" si="3"/>
        <v>22400844</v>
      </c>
      <c r="L8" s="10">
        <f t="shared" si="4"/>
        <v>27794231</v>
      </c>
      <c r="M8" s="35">
        <f>IF(OR(K8=0,L8=0),"　　－　　",ROUND(K8/L8*100,1))</f>
        <v>80.6</v>
      </c>
      <c r="N8" s="7"/>
    </row>
    <row r="9" spans="1:14" s="8" customFormat="1" ht="16.5" customHeight="1">
      <c r="A9" s="4" t="s">
        <v>39</v>
      </c>
      <c r="B9" s="9">
        <v>17430416</v>
      </c>
      <c r="C9" s="9">
        <v>20732846</v>
      </c>
      <c r="D9" s="31">
        <f t="shared" si="0"/>
        <v>84.1</v>
      </c>
      <c r="E9" s="9">
        <v>0</v>
      </c>
      <c r="F9" s="9">
        <v>0</v>
      </c>
      <c r="G9" s="31" t="str">
        <f t="shared" si="1"/>
        <v>　　－　　</v>
      </c>
      <c r="H9" s="9">
        <v>1293846</v>
      </c>
      <c r="I9" s="9">
        <v>1141231</v>
      </c>
      <c r="J9" s="31">
        <f t="shared" si="2"/>
        <v>113.4</v>
      </c>
      <c r="K9" s="10">
        <f t="shared" si="3"/>
        <v>18724262</v>
      </c>
      <c r="L9" s="10">
        <f t="shared" si="4"/>
        <v>21874077</v>
      </c>
      <c r="M9" s="35">
        <f t="shared" si="5"/>
        <v>85.6</v>
      </c>
      <c r="N9" s="7"/>
    </row>
    <row r="10" spans="1:14" s="8" customFormat="1" ht="16.5" customHeight="1">
      <c r="A10" s="4" t="s">
        <v>40</v>
      </c>
      <c r="B10" s="9">
        <v>4223999</v>
      </c>
      <c r="C10" s="9">
        <v>5209615</v>
      </c>
      <c r="D10" s="31">
        <f>IF(OR(B10=0,C10=0),"　　－　　",ROUND(B10/C10*100,1))</f>
        <v>81.1</v>
      </c>
      <c r="E10" s="9">
        <v>0</v>
      </c>
      <c r="F10" s="9">
        <v>0</v>
      </c>
      <c r="G10" s="31" t="str">
        <f>IF(OR(E10=0,F10=0),"　　－　　",ROUND(E10/F10*100,1))</f>
        <v>　　－　　</v>
      </c>
      <c r="H10" s="9">
        <v>10209215</v>
      </c>
      <c r="I10" s="9">
        <v>12101344</v>
      </c>
      <c r="J10" s="31">
        <f>IF(OR(H10=0,I10=0),"　　－　　",ROUND(H10/I10*100,1))</f>
        <v>84.4</v>
      </c>
      <c r="K10" s="10">
        <f t="shared" si="3"/>
        <v>14433214</v>
      </c>
      <c r="L10" s="10">
        <f t="shared" si="4"/>
        <v>17310959</v>
      </c>
      <c r="M10" s="35">
        <f>IF(OR(K10=0,L10=0),"　　－　　",ROUND(K10/L10*100,1))</f>
        <v>83.4</v>
      </c>
      <c r="N10" s="7"/>
    </row>
    <row r="11" spans="1:14" s="8" customFormat="1" ht="16.5" customHeight="1">
      <c r="A11" s="11" t="s">
        <v>41</v>
      </c>
      <c r="B11" s="9">
        <v>14312560</v>
      </c>
      <c r="C11" s="9">
        <v>19554883</v>
      </c>
      <c r="D11" s="31">
        <f t="shared" si="0"/>
        <v>73.2</v>
      </c>
      <c r="E11" s="9">
        <v>0</v>
      </c>
      <c r="F11" s="9">
        <v>0</v>
      </c>
      <c r="G11" s="31" t="str">
        <f t="shared" si="1"/>
        <v>　　－　　</v>
      </c>
      <c r="H11" s="9">
        <v>0</v>
      </c>
      <c r="I11" s="9">
        <v>0</v>
      </c>
      <c r="J11" s="31" t="str">
        <f t="shared" si="2"/>
        <v>　　－　　</v>
      </c>
      <c r="K11" s="10">
        <f t="shared" si="3"/>
        <v>14312560</v>
      </c>
      <c r="L11" s="10">
        <f t="shared" si="4"/>
        <v>19554883</v>
      </c>
      <c r="M11" s="35">
        <f t="shared" si="5"/>
        <v>73.2</v>
      </c>
      <c r="N11" s="7"/>
    </row>
    <row r="12" spans="1:14" s="8" customFormat="1" ht="16.5" customHeight="1">
      <c r="A12" s="4" t="s">
        <v>42</v>
      </c>
      <c r="B12" s="9">
        <v>1719085</v>
      </c>
      <c r="C12" s="9">
        <v>3282338</v>
      </c>
      <c r="D12" s="31">
        <f t="shared" si="0"/>
        <v>52.4</v>
      </c>
      <c r="E12" s="9">
        <v>77678</v>
      </c>
      <c r="F12" s="9">
        <v>93081</v>
      </c>
      <c r="G12" s="31">
        <f t="shared" si="1"/>
        <v>83.5</v>
      </c>
      <c r="H12" s="9">
        <v>13333191</v>
      </c>
      <c r="I12" s="9">
        <v>14877912</v>
      </c>
      <c r="J12" s="31">
        <f t="shared" si="2"/>
        <v>89.6</v>
      </c>
      <c r="K12" s="10">
        <f t="shared" si="3"/>
        <v>15129954</v>
      </c>
      <c r="L12" s="10">
        <f t="shared" si="4"/>
        <v>18253331</v>
      </c>
      <c r="M12" s="35">
        <f t="shared" si="5"/>
        <v>82.9</v>
      </c>
      <c r="N12" s="7"/>
    </row>
    <row r="13" spans="1:14" s="8" customFormat="1" ht="16.5" customHeight="1">
      <c r="A13" s="4" t="s">
        <v>43</v>
      </c>
      <c r="B13" s="9">
        <v>4071506</v>
      </c>
      <c r="C13" s="9">
        <v>7954150</v>
      </c>
      <c r="D13" s="31">
        <f t="shared" si="0"/>
        <v>51.2</v>
      </c>
      <c r="E13" s="9">
        <v>459917</v>
      </c>
      <c r="F13" s="9">
        <v>355597</v>
      </c>
      <c r="G13" s="31">
        <f t="shared" si="1"/>
        <v>129.3</v>
      </c>
      <c r="H13" s="9">
        <v>8751053</v>
      </c>
      <c r="I13" s="9">
        <v>11181741</v>
      </c>
      <c r="J13" s="31">
        <f t="shared" si="2"/>
        <v>78.3</v>
      </c>
      <c r="K13" s="10">
        <f t="shared" si="3"/>
        <v>13282476</v>
      </c>
      <c r="L13" s="10">
        <f t="shared" si="4"/>
        <v>19491488</v>
      </c>
      <c r="M13" s="35">
        <f t="shared" si="5"/>
        <v>68.1</v>
      </c>
      <c r="N13" s="7"/>
    </row>
    <row r="14" spans="1:13" s="8" customFormat="1" ht="16.5" customHeight="1">
      <c r="A14" s="4" t="s">
        <v>44</v>
      </c>
      <c r="B14" s="9">
        <v>1401928</v>
      </c>
      <c r="C14" s="9">
        <v>3355991</v>
      </c>
      <c r="D14" s="31">
        <f t="shared" si="0"/>
        <v>41.8</v>
      </c>
      <c r="E14" s="9">
        <v>529953</v>
      </c>
      <c r="F14" s="9">
        <v>667339</v>
      </c>
      <c r="G14" s="31">
        <f t="shared" si="1"/>
        <v>79.4</v>
      </c>
      <c r="H14" s="9">
        <v>7556319</v>
      </c>
      <c r="I14" s="9">
        <v>9948656</v>
      </c>
      <c r="J14" s="31">
        <f t="shared" si="2"/>
        <v>76</v>
      </c>
      <c r="K14" s="10">
        <f t="shared" si="3"/>
        <v>9488200</v>
      </c>
      <c r="L14" s="10">
        <f t="shared" si="4"/>
        <v>13971986</v>
      </c>
      <c r="M14" s="35">
        <f t="shared" si="5"/>
        <v>67.9</v>
      </c>
    </row>
    <row r="15" spans="1:14" s="8" customFormat="1" ht="16.5" customHeight="1">
      <c r="A15" s="12" t="s">
        <v>45</v>
      </c>
      <c r="B15" s="9">
        <v>3616341</v>
      </c>
      <c r="C15" s="9">
        <v>4786823</v>
      </c>
      <c r="D15" s="31">
        <f>IF(OR(B15=0,C15=0),"　　－　　",ROUND(B15/C15*100,1))</f>
        <v>75.5</v>
      </c>
      <c r="E15" s="9">
        <v>0</v>
      </c>
      <c r="F15" s="9">
        <v>0</v>
      </c>
      <c r="G15" s="31" t="str">
        <f>IF(OR(E15=0,F15=0),"　　－　　",ROUND(E15/F15*100,1))</f>
        <v>　　－　　</v>
      </c>
      <c r="H15" s="9">
        <v>8211601</v>
      </c>
      <c r="I15" s="9">
        <v>8138527</v>
      </c>
      <c r="J15" s="31">
        <f>IF(OR(H15=0,I15=0),"　　－　　",ROUND(H15/I15*100,1))</f>
        <v>100.9</v>
      </c>
      <c r="K15" s="10">
        <f t="shared" si="3"/>
        <v>11827942</v>
      </c>
      <c r="L15" s="10">
        <f t="shared" si="4"/>
        <v>12925350</v>
      </c>
      <c r="M15" s="35">
        <f>IF(OR(K15=0,L15=0),"　　－　　",ROUND(K15/L15*100,1))</f>
        <v>91.5</v>
      </c>
      <c r="N15" s="7"/>
    </row>
    <row r="16" spans="1:13" s="8" customFormat="1" ht="16.5" customHeight="1">
      <c r="A16" s="4" t="s">
        <v>46</v>
      </c>
      <c r="B16" s="9">
        <v>3673831</v>
      </c>
      <c r="C16" s="9">
        <v>7125498</v>
      </c>
      <c r="D16" s="31">
        <f t="shared" si="0"/>
        <v>51.6</v>
      </c>
      <c r="E16" s="9">
        <v>60118</v>
      </c>
      <c r="F16" s="9">
        <v>145038</v>
      </c>
      <c r="G16" s="31">
        <f t="shared" si="1"/>
        <v>41.4</v>
      </c>
      <c r="H16" s="9">
        <v>1127740</v>
      </c>
      <c r="I16" s="9">
        <v>1537727</v>
      </c>
      <c r="J16" s="31">
        <f t="shared" si="2"/>
        <v>73.3</v>
      </c>
      <c r="K16" s="10">
        <f t="shared" si="3"/>
        <v>4861689</v>
      </c>
      <c r="L16" s="10">
        <f t="shared" si="4"/>
        <v>8808263</v>
      </c>
      <c r="M16" s="35">
        <f t="shared" si="5"/>
        <v>55.2</v>
      </c>
    </row>
    <row r="17" spans="1:14" s="8" customFormat="1" ht="16.5" customHeight="1">
      <c r="A17" s="4" t="s">
        <v>47</v>
      </c>
      <c r="B17" s="9">
        <v>2944417</v>
      </c>
      <c r="C17" s="9">
        <v>5810205</v>
      </c>
      <c r="D17" s="31">
        <f t="shared" si="0"/>
        <v>50.7</v>
      </c>
      <c r="E17" s="9">
        <v>28862</v>
      </c>
      <c r="F17" s="9">
        <v>61109</v>
      </c>
      <c r="G17" s="31">
        <f t="shared" si="1"/>
        <v>47.2</v>
      </c>
      <c r="H17" s="9">
        <v>6844021</v>
      </c>
      <c r="I17" s="9">
        <v>7820625</v>
      </c>
      <c r="J17" s="31">
        <f t="shared" si="2"/>
        <v>87.5</v>
      </c>
      <c r="K17" s="10">
        <f t="shared" si="3"/>
        <v>9817300</v>
      </c>
      <c r="L17" s="10">
        <f t="shared" si="4"/>
        <v>13691939</v>
      </c>
      <c r="M17" s="35">
        <f t="shared" si="5"/>
        <v>71.7</v>
      </c>
      <c r="N17" s="7"/>
    </row>
    <row r="18" spans="1:14" s="8" customFormat="1" ht="16.5" customHeight="1">
      <c r="A18" s="12" t="s">
        <v>48</v>
      </c>
      <c r="B18" s="9">
        <v>0</v>
      </c>
      <c r="C18" s="9">
        <v>0</v>
      </c>
      <c r="D18" s="31" t="str">
        <f t="shared" si="0"/>
        <v>　　－　　</v>
      </c>
      <c r="E18" s="9">
        <v>0</v>
      </c>
      <c r="F18" s="9">
        <v>0</v>
      </c>
      <c r="G18" s="31" t="str">
        <f t="shared" si="1"/>
        <v>　　－　　</v>
      </c>
      <c r="H18" s="9">
        <v>9075238</v>
      </c>
      <c r="I18" s="9">
        <v>9845756</v>
      </c>
      <c r="J18" s="31">
        <f t="shared" si="2"/>
        <v>92.2</v>
      </c>
      <c r="K18" s="10">
        <f t="shared" si="3"/>
        <v>9075238</v>
      </c>
      <c r="L18" s="10">
        <f t="shared" si="4"/>
        <v>9845756</v>
      </c>
      <c r="M18" s="35">
        <f t="shared" si="5"/>
        <v>92.2</v>
      </c>
      <c r="N18" s="7"/>
    </row>
    <row r="19" spans="1:14" s="8" customFormat="1" ht="16.5" customHeight="1">
      <c r="A19" s="4" t="s">
        <v>49</v>
      </c>
      <c r="B19" s="9">
        <v>789776</v>
      </c>
      <c r="C19" s="9">
        <v>1645761</v>
      </c>
      <c r="D19" s="31">
        <f t="shared" si="0"/>
        <v>48</v>
      </c>
      <c r="E19" s="9">
        <v>5431</v>
      </c>
      <c r="F19" s="9">
        <v>118551</v>
      </c>
      <c r="G19" s="31">
        <f t="shared" si="1"/>
        <v>4.6</v>
      </c>
      <c r="H19" s="9">
        <v>6414792</v>
      </c>
      <c r="I19" s="9">
        <v>7640751</v>
      </c>
      <c r="J19" s="31">
        <f t="shared" si="2"/>
        <v>84</v>
      </c>
      <c r="K19" s="10">
        <f t="shared" si="3"/>
        <v>7209999</v>
      </c>
      <c r="L19" s="10">
        <f t="shared" si="4"/>
        <v>9405063</v>
      </c>
      <c r="M19" s="35">
        <f t="shared" si="5"/>
        <v>76.7</v>
      </c>
      <c r="N19" s="7"/>
    </row>
    <row r="20" spans="1:14" s="8" customFormat="1" ht="16.5" customHeight="1">
      <c r="A20" s="4" t="s">
        <v>50</v>
      </c>
      <c r="B20" s="9">
        <v>1617474</v>
      </c>
      <c r="C20" s="9">
        <v>2043044</v>
      </c>
      <c r="D20" s="31">
        <f t="shared" si="0"/>
        <v>79.2</v>
      </c>
      <c r="E20" s="9">
        <v>20298</v>
      </c>
      <c r="F20" s="9">
        <v>16326</v>
      </c>
      <c r="G20" s="31">
        <f t="shared" si="1"/>
        <v>124.3</v>
      </c>
      <c r="H20" s="9">
        <v>4168960</v>
      </c>
      <c r="I20" s="9">
        <v>5194868</v>
      </c>
      <c r="J20" s="31">
        <f t="shared" si="2"/>
        <v>80.3</v>
      </c>
      <c r="K20" s="10">
        <f t="shared" si="3"/>
        <v>5806732</v>
      </c>
      <c r="L20" s="10">
        <f t="shared" si="4"/>
        <v>7254238</v>
      </c>
      <c r="M20" s="35">
        <f t="shared" si="5"/>
        <v>80</v>
      </c>
      <c r="N20" s="7"/>
    </row>
    <row r="21" spans="1:14" s="8" customFormat="1" ht="16.5" customHeight="1">
      <c r="A21" s="4" t="s">
        <v>51</v>
      </c>
      <c r="B21" s="9">
        <v>299486</v>
      </c>
      <c r="C21" s="9">
        <v>611821</v>
      </c>
      <c r="D21" s="31">
        <f t="shared" si="0"/>
        <v>48.9</v>
      </c>
      <c r="E21" s="9">
        <v>52186</v>
      </c>
      <c r="F21" s="9">
        <v>69112</v>
      </c>
      <c r="G21" s="31">
        <f t="shared" si="1"/>
        <v>75.5</v>
      </c>
      <c r="H21" s="9">
        <v>3585964</v>
      </c>
      <c r="I21" s="9">
        <v>4168728</v>
      </c>
      <c r="J21" s="31">
        <f t="shared" si="2"/>
        <v>86</v>
      </c>
      <c r="K21" s="10">
        <f t="shared" si="3"/>
        <v>3937636</v>
      </c>
      <c r="L21" s="10">
        <f t="shared" si="4"/>
        <v>4849661</v>
      </c>
      <c r="M21" s="35">
        <f t="shared" si="5"/>
        <v>81.2</v>
      </c>
      <c r="N21" s="7"/>
    </row>
    <row r="22" spans="1:14" s="8" customFormat="1" ht="16.5" customHeight="1">
      <c r="A22" s="4" t="s">
        <v>52</v>
      </c>
      <c r="B22" s="9">
        <v>5006850</v>
      </c>
      <c r="C22" s="9">
        <v>6529032</v>
      </c>
      <c r="D22" s="31">
        <f t="shared" si="0"/>
        <v>76.7</v>
      </c>
      <c r="E22" s="9">
        <v>0</v>
      </c>
      <c r="F22" s="9">
        <v>0</v>
      </c>
      <c r="G22" s="31" t="str">
        <f t="shared" si="1"/>
        <v>　　－　　</v>
      </c>
      <c r="H22" s="9">
        <v>0</v>
      </c>
      <c r="I22" s="9">
        <v>0</v>
      </c>
      <c r="J22" s="31" t="str">
        <f t="shared" si="2"/>
        <v>　　－　　</v>
      </c>
      <c r="K22" s="10">
        <f t="shared" si="3"/>
        <v>5006850</v>
      </c>
      <c r="L22" s="10">
        <f t="shared" si="4"/>
        <v>6529032</v>
      </c>
      <c r="M22" s="35">
        <f t="shared" si="5"/>
        <v>76.7</v>
      </c>
      <c r="N22" s="7"/>
    </row>
    <row r="23" spans="1:13" s="8" customFormat="1" ht="16.5" customHeight="1">
      <c r="A23" s="4" t="s">
        <v>53</v>
      </c>
      <c r="B23" s="13">
        <v>644626</v>
      </c>
      <c r="C23" s="9">
        <v>834959</v>
      </c>
      <c r="D23" s="31">
        <f t="shared" si="0"/>
        <v>77.2</v>
      </c>
      <c r="E23" s="13">
        <v>0</v>
      </c>
      <c r="F23" s="13">
        <v>0</v>
      </c>
      <c r="G23" s="31" t="str">
        <f t="shared" si="1"/>
        <v>　　－　　</v>
      </c>
      <c r="H23" s="13">
        <v>5284179</v>
      </c>
      <c r="I23" s="13">
        <v>6212046</v>
      </c>
      <c r="J23" s="31">
        <f t="shared" si="2"/>
        <v>85.1</v>
      </c>
      <c r="K23" s="10">
        <f t="shared" si="3"/>
        <v>5928805</v>
      </c>
      <c r="L23" s="10">
        <f t="shared" si="4"/>
        <v>7047005</v>
      </c>
      <c r="M23" s="35">
        <f t="shared" si="5"/>
        <v>84.1</v>
      </c>
    </row>
    <row r="24" spans="1:14" s="8" customFormat="1" ht="16.5" customHeight="1">
      <c r="A24" s="4" t="s">
        <v>54</v>
      </c>
      <c r="B24" s="9">
        <v>128164</v>
      </c>
      <c r="C24" s="9">
        <v>155249</v>
      </c>
      <c r="D24" s="31">
        <f t="shared" si="0"/>
        <v>82.6</v>
      </c>
      <c r="E24" s="9">
        <v>0</v>
      </c>
      <c r="F24" s="9">
        <v>0</v>
      </c>
      <c r="G24" s="31" t="str">
        <f t="shared" si="1"/>
        <v>　　－　　</v>
      </c>
      <c r="H24" s="9">
        <v>5084112</v>
      </c>
      <c r="I24" s="9">
        <v>6716160</v>
      </c>
      <c r="J24" s="31">
        <f t="shared" si="2"/>
        <v>75.7</v>
      </c>
      <c r="K24" s="10">
        <f t="shared" si="3"/>
        <v>5212276</v>
      </c>
      <c r="L24" s="10">
        <f t="shared" si="4"/>
        <v>6871409</v>
      </c>
      <c r="M24" s="35">
        <f t="shared" si="5"/>
        <v>75.9</v>
      </c>
      <c r="N24" s="7"/>
    </row>
    <row r="25" spans="1:14" s="8" customFormat="1" ht="16.5" customHeight="1">
      <c r="A25" s="4" t="s">
        <v>55</v>
      </c>
      <c r="B25" s="9">
        <v>2094714</v>
      </c>
      <c r="C25" s="9">
        <v>3994810</v>
      </c>
      <c r="D25" s="31">
        <f t="shared" si="0"/>
        <v>52.4</v>
      </c>
      <c r="E25" s="9">
        <v>33446</v>
      </c>
      <c r="F25" s="9">
        <v>97757</v>
      </c>
      <c r="G25" s="31">
        <f t="shared" si="1"/>
        <v>34.2</v>
      </c>
      <c r="H25" s="9">
        <v>4043553</v>
      </c>
      <c r="I25" s="9">
        <v>4992599</v>
      </c>
      <c r="J25" s="31">
        <f t="shared" si="2"/>
        <v>81</v>
      </c>
      <c r="K25" s="10">
        <f t="shared" si="3"/>
        <v>6171713</v>
      </c>
      <c r="L25" s="10">
        <f t="shared" si="4"/>
        <v>9085166</v>
      </c>
      <c r="M25" s="35">
        <f t="shared" si="5"/>
        <v>67.9</v>
      </c>
      <c r="N25" s="7"/>
    </row>
    <row r="26" spans="1:14" s="8" customFormat="1" ht="16.5" customHeight="1">
      <c r="A26" s="4" t="s">
        <v>56</v>
      </c>
      <c r="B26" s="9">
        <v>1402557</v>
      </c>
      <c r="C26" s="9">
        <v>2174952</v>
      </c>
      <c r="D26" s="31">
        <f>IF(OR(B26=0,C26=0),"　　－　　",ROUND(B26/C26*100,1))</f>
        <v>64.5</v>
      </c>
      <c r="E26" s="9">
        <v>1666</v>
      </c>
      <c r="F26" s="9">
        <v>13428</v>
      </c>
      <c r="G26" s="31">
        <f>IF(OR(E26=0,F26=0),"　　－　　",ROUND(E26/F26*100,1))</f>
        <v>12.4</v>
      </c>
      <c r="H26" s="9">
        <v>3840742</v>
      </c>
      <c r="I26" s="9">
        <v>4692485</v>
      </c>
      <c r="J26" s="31">
        <f>IF(OR(H26=0,I26=0),"　　－　　",ROUND(H26/I26*100,1))</f>
        <v>81.8</v>
      </c>
      <c r="K26" s="10">
        <f t="shared" si="3"/>
        <v>5244965</v>
      </c>
      <c r="L26" s="10">
        <f t="shared" si="4"/>
        <v>6880865</v>
      </c>
      <c r="M26" s="35">
        <f>IF(OR(K26=0,L26=0),"　　－　　",ROUND(K26/L26*100,1))</f>
        <v>76.2</v>
      </c>
      <c r="N26" s="7"/>
    </row>
    <row r="27" spans="1:13" s="8" customFormat="1" ht="16.5" customHeight="1">
      <c r="A27" s="4" t="s">
        <v>57</v>
      </c>
      <c r="B27" s="9">
        <v>1620914</v>
      </c>
      <c r="C27" s="9">
        <v>2105123</v>
      </c>
      <c r="D27" s="31">
        <f t="shared" si="0"/>
        <v>77</v>
      </c>
      <c r="E27" s="9">
        <v>4428</v>
      </c>
      <c r="F27" s="9">
        <v>5021</v>
      </c>
      <c r="G27" s="31">
        <f t="shared" si="1"/>
        <v>88.2</v>
      </c>
      <c r="H27" s="9">
        <v>2737144</v>
      </c>
      <c r="I27" s="9">
        <v>3090771</v>
      </c>
      <c r="J27" s="31">
        <f t="shared" si="2"/>
        <v>88.6</v>
      </c>
      <c r="K27" s="10">
        <f t="shared" si="3"/>
        <v>4362486</v>
      </c>
      <c r="L27" s="10">
        <f t="shared" si="4"/>
        <v>5200915</v>
      </c>
      <c r="M27" s="35">
        <f t="shared" si="5"/>
        <v>83.9</v>
      </c>
    </row>
    <row r="28" spans="1:14" s="8" customFormat="1" ht="16.5" customHeight="1">
      <c r="A28" s="14" t="s">
        <v>26</v>
      </c>
      <c r="B28" s="9">
        <v>1620780</v>
      </c>
      <c r="C28" s="9">
        <v>4859717</v>
      </c>
      <c r="D28" s="31">
        <f t="shared" si="0"/>
        <v>33.4</v>
      </c>
      <c r="E28" s="9">
        <v>29654</v>
      </c>
      <c r="F28" s="9">
        <v>23022</v>
      </c>
      <c r="G28" s="31">
        <f t="shared" si="1"/>
        <v>128.8</v>
      </c>
      <c r="H28" s="9">
        <v>972144</v>
      </c>
      <c r="I28" s="9">
        <v>1577683</v>
      </c>
      <c r="J28" s="31">
        <f t="shared" si="2"/>
        <v>61.6</v>
      </c>
      <c r="K28" s="10">
        <f t="shared" si="3"/>
        <v>2622578</v>
      </c>
      <c r="L28" s="10">
        <f t="shared" si="4"/>
        <v>6460422</v>
      </c>
      <c r="M28" s="35">
        <f t="shared" si="5"/>
        <v>40.6</v>
      </c>
      <c r="N28" s="7"/>
    </row>
    <row r="29" spans="1:14" s="8" customFormat="1" ht="16.5" customHeight="1">
      <c r="A29" s="15" t="s">
        <v>58</v>
      </c>
      <c r="B29" s="9">
        <v>791008</v>
      </c>
      <c r="C29" s="9">
        <v>1684287</v>
      </c>
      <c r="D29" s="31">
        <f t="shared" si="0"/>
        <v>47</v>
      </c>
      <c r="E29" s="9">
        <v>0</v>
      </c>
      <c r="F29" s="9">
        <v>0</v>
      </c>
      <c r="G29" s="31" t="str">
        <f t="shared" si="1"/>
        <v>　　－　　</v>
      </c>
      <c r="H29" s="9">
        <v>2846864</v>
      </c>
      <c r="I29" s="9">
        <v>3350801</v>
      </c>
      <c r="J29" s="31">
        <f t="shared" si="2"/>
        <v>85</v>
      </c>
      <c r="K29" s="10">
        <f t="shared" si="3"/>
        <v>3637872</v>
      </c>
      <c r="L29" s="10">
        <f t="shared" si="4"/>
        <v>5035088</v>
      </c>
      <c r="M29" s="35">
        <f t="shared" si="5"/>
        <v>72.3</v>
      </c>
      <c r="N29" s="7"/>
    </row>
    <row r="30" spans="1:14" s="8" customFormat="1" ht="16.5" customHeight="1">
      <c r="A30" s="15" t="s">
        <v>59</v>
      </c>
      <c r="B30" s="9">
        <v>198165</v>
      </c>
      <c r="C30" s="9">
        <v>566131</v>
      </c>
      <c r="D30" s="31">
        <f t="shared" si="0"/>
        <v>35</v>
      </c>
      <c r="E30" s="9">
        <v>0</v>
      </c>
      <c r="F30" s="9">
        <v>0</v>
      </c>
      <c r="G30" s="31" t="str">
        <f t="shared" si="1"/>
        <v>　　－　　</v>
      </c>
      <c r="H30" s="9">
        <v>6826393</v>
      </c>
      <c r="I30" s="9">
        <v>6349963</v>
      </c>
      <c r="J30" s="31">
        <f t="shared" si="2"/>
        <v>107.5</v>
      </c>
      <c r="K30" s="10">
        <f t="shared" si="3"/>
        <v>7024558</v>
      </c>
      <c r="L30" s="10">
        <f t="shared" si="4"/>
        <v>6916094</v>
      </c>
      <c r="M30" s="35">
        <f t="shared" si="5"/>
        <v>101.6</v>
      </c>
      <c r="N30" s="7"/>
    </row>
    <row r="31" spans="1:14" s="8" customFormat="1" ht="16.5" customHeight="1">
      <c r="A31" s="12" t="s">
        <v>60</v>
      </c>
      <c r="B31" s="9">
        <v>2325037</v>
      </c>
      <c r="C31" s="9">
        <v>2976632</v>
      </c>
      <c r="D31" s="31">
        <f t="shared" si="0"/>
        <v>78.1</v>
      </c>
      <c r="E31" s="9">
        <v>0</v>
      </c>
      <c r="F31" s="9">
        <v>0</v>
      </c>
      <c r="G31" s="31" t="str">
        <f t="shared" si="1"/>
        <v>　　－　　</v>
      </c>
      <c r="H31" s="9">
        <v>6114413</v>
      </c>
      <c r="I31" s="9">
        <v>7387349</v>
      </c>
      <c r="J31" s="31">
        <f t="shared" si="2"/>
        <v>82.8</v>
      </c>
      <c r="K31" s="10">
        <f t="shared" si="3"/>
        <v>8439450</v>
      </c>
      <c r="L31" s="10">
        <f t="shared" si="4"/>
        <v>10363981</v>
      </c>
      <c r="M31" s="35">
        <f t="shared" si="5"/>
        <v>81.4</v>
      </c>
      <c r="N31" s="7"/>
    </row>
    <row r="32" spans="1:14" s="8" customFormat="1" ht="16.5" customHeight="1">
      <c r="A32" s="12" t="s">
        <v>61</v>
      </c>
      <c r="B32" s="9">
        <v>449266</v>
      </c>
      <c r="C32" s="9">
        <v>771405</v>
      </c>
      <c r="D32" s="31">
        <f t="shared" si="0"/>
        <v>58.2</v>
      </c>
      <c r="E32" s="9">
        <v>0</v>
      </c>
      <c r="F32" s="9">
        <v>0</v>
      </c>
      <c r="G32" s="31" t="str">
        <f t="shared" si="1"/>
        <v>　　－　　</v>
      </c>
      <c r="H32" s="9">
        <v>2008108</v>
      </c>
      <c r="I32" s="9">
        <v>2046230</v>
      </c>
      <c r="J32" s="31">
        <f t="shared" si="2"/>
        <v>98.1</v>
      </c>
      <c r="K32" s="10">
        <f t="shared" si="3"/>
        <v>2457374</v>
      </c>
      <c r="L32" s="10">
        <f t="shared" si="4"/>
        <v>2817635</v>
      </c>
      <c r="M32" s="35">
        <f t="shared" si="5"/>
        <v>87.2</v>
      </c>
      <c r="N32" s="7"/>
    </row>
    <row r="33" spans="1:14" s="8" customFormat="1" ht="16.5" customHeight="1">
      <c r="A33" s="12" t="s">
        <v>62</v>
      </c>
      <c r="B33" s="9">
        <v>1012342</v>
      </c>
      <c r="C33" s="9">
        <v>1798615</v>
      </c>
      <c r="D33" s="31">
        <f t="shared" si="0"/>
        <v>56.3</v>
      </c>
      <c r="E33" s="9">
        <v>61930</v>
      </c>
      <c r="F33" s="9">
        <v>22693</v>
      </c>
      <c r="G33" s="31">
        <f t="shared" si="1"/>
        <v>272.9</v>
      </c>
      <c r="H33" s="9">
        <v>1819179</v>
      </c>
      <c r="I33" s="9">
        <v>2502221</v>
      </c>
      <c r="J33" s="31">
        <f t="shared" si="2"/>
        <v>72.7</v>
      </c>
      <c r="K33" s="10">
        <f t="shared" si="3"/>
        <v>2893451</v>
      </c>
      <c r="L33" s="10">
        <f t="shared" si="4"/>
        <v>4323529</v>
      </c>
      <c r="M33" s="35">
        <f t="shared" si="5"/>
        <v>66.9</v>
      </c>
      <c r="N33" s="7"/>
    </row>
    <row r="34" spans="1:14" s="8" customFormat="1" ht="16.5" customHeight="1">
      <c r="A34" s="12" t="s">
        <v>63</v>
      </c>
      <c r="B34" s="9">
        <v>2062725</v>
      </c>
      <c r="C34" s="9">
        <v>3918227</v>
      </c>
      <c r="D34" s="31">
        <f t="shared" si="0"/>
        <v>52.6</v>
      </c>
      <c r="E34" s="9">
        <v>0</v>
      </c>
      <c r="F34" s="9">
        <v>0</v>
      </c>
      <c r="G34" s="31" t="str">
        <f t="shared" si="1"/>
        <v>　　－　　</v>
      </c>
      <c r="H34" s="9">
        <v>274849</v>
      </c>
      <c r="I34" s="9">
        <v>430664</v>
      </c>
      <c r="J34" s="31">
        <f t="shared" si="2"/>
        <v>63.8</v>
      </c>
      <c r="K34" s="10">
        <f t="shared" si="3"/>
        <v>2337574</v>
      </c>
      <c r="L34" s="10">
        <f t="shared" si="4"/>
        <v>4348891</v>
      </c>
      <c r="M34" s="35">
        <f t="shared" si="5"/>
        <v>53.8</v>
      </c>
      <c r="N34" s="7"/>
    </row>
    <row r="35" spans="1:14" s="8" customFormat="1" ht="16.5" customHeight="1">
      <c r="A35" s="12" t="s">
        <v>64</v>
      </c>
      <c r="B35" s="9">
        <v>596179</v>
      </c>
      <c r="C35" s="9">
        <v>894417</v>
      </c>
      <c r="D35" s="31">
        <f t="shared" si="0"/>
        <v>66.7</v>
      </c>
      <c r="E35" s="9">
        <v>40989</v>
      </c>
      <c r="F35" s="9">
        <v>84892</v>
      </c>
      <c r="G35" s="31">
        <f t="shared" si="1"/>
        <v>48.3</v>
      </c>
      <c r="H35" s="9">
        <v>2977846</v>
      </c>
      <c r="I35" s="9">
        <v>3425980</v>
      </c>
      <c r="J35" s="31">
        <f t="shared" si="2"/>
        <v>86.9</v>
      </c>
      <c r="K35" s="10">
        <f t="shared" si="3"/>
        <v>3615014</v>
      </c>
      <c r="L35" s="10">
        <f t="shared" si="4"/>
        <v>4405289</v>
      </c>
      <c r="M35" s="35">
        <f t="shared" si="5"/>
        <v>82.1</v>
      </c>
      <c r="N35" s="7"/>
    </row>
    <row r="36" spans="1:14" s="8" customFormat="1" ht="16.5" customHeight="1">
      <c r="A36" s="12" t="s">
        <v>65</v>
      </c>
      <c r="B36" s="9">
        <v>2259511</v>
      </c>
      <c r="C36" s="9">
        <v>3931246</v>
      </c>
      <c r="D36" s="31">
        <f t="shared" si="0"/>
        <v>57.5</v>
      </c>
      <c r="E36" s="9">
        <v>0</v>
      </c>
      <c r="F36" s="9">
        <v>0</v>
      </c>
      <c r="G36" s="31" t="str">
        <f t="shared" si="1"/>
        <v>　　－　　</v>
      </c>
      <c r="H36" s="9">
        <v>0</v>
      </c>
      <c r="I36" s="9">
        <v>0</v>
      </c>
      <c r="J36" s="31" t="str">
        <f t="shared" si="2"/>
        <v>　　－　　</v>
      </c>
      <c r="K36" s="10">
        <f t="shared" si="3"/>
        <v>2259511</v>
      </c>
      <c r="L36" s="10">
        <f t="shared" si="4"/>
        <v>3931246</v>
      </c>
      <c r="M36" s="35">
        <f t="shared" si="5"/>
        <v>57.5</v>
      </c>
      <c r="N36" s="7"/>
    </row>
    <row r="37" spans="1:14" s="8" customFormat="1" ht="16.5" customHeight="1">
      <c r="A37" s="12" t="s">
        <v>66</v>
      </c>
      <c r="B37" s="9">
        <v>571977</v>
      </c>
      <c r="C37" s="9">
        <v>726953</v>
      </c>
      <c r="D37" s="31">
        <f t="shared" si="0"/>
        <v>78.7</v>
      </c>
      <c r="E37" s="9">
        <v>734</v>
      </c>
      <c r="F37" s="9">
        <v>1023</v>
      </c>
      <c r="G37" s="31">
        <f t="shared" si="1"/>
        <v>71.7</v>
      </c>
      <c r="H37" s="9">
        <v>2813274</v>
      </c>
      <c r="I37" s="9">
        <v>3178175</v>
      </c>
      <c r="J37" s="31">
        <f t="shared" si="2"/>
        <v>88.5</v>
      </c>
      <c r="K37" s="10">
        <f t="shared" si="3"/>
        <v>3385985</v>
      </c>
      <c r="L37" s="10">
        <f t="shared" si="4"/>
        <v>3906151</v>
      </c>
      <c r="M37" s="35">
        <f t="shared" si="5"/>
        <v>86.7</v>
      </c>
      <c r="N37" s="7"/>
    </row>
    <row r="38" spans="1:14" s="8" customFormat="1" ht="16.5" customHeight="1">
      <c r="A38" s="12" t="s">
        <v>67</v>
      </c>
      <c r="B38" s="9">
        <v>1063661</v>
      </c>
      <c r="C38" s="9">
        <v>1537601</v>
      </c>
      <c r="D38" s="31">
        <f t="shared" si="0"/>
        <v>69.2</v>
      </c>
      <c r="E38" s="9">
        <v>10958</v>
      </c>
      <c r="F38" s="9">
        <v>5643</v>
      </c>
      <c r="G38" s="31">
        <f t="shared" si="1"/>
        <v>194.2</v>
      </c>
      <c r="H38" s="9">
        <v>2929230</v>
      </c>
      <c r="I38" s="9">
        <v>4362137</v>
      </c>
      <c r="J38" s="31">
        <f t="shared" si="2"/>
        <v>67.2</v>
      </c>
      <c r="K38" s="10">
        <f t="shared" si="3"/>
        <v>4003849</v>
      </c>
      <c r="L38" s="10">
        <f t="shared" si="4"/>
        <v>5905381</v>
      </c>
      <c r="M38" s="35">
        <f t="shared" si="5"/>
        <v>67.8</v>
      </c>
      <c r="N38" s="7"/>
    </row>
    <row r="39" spans="1:14" s="8" customFormat="1" ht="18" customHeight="1">
      <c r="A39" s="16" t="s">
        <v>72</v>
      </c>
      <c r="B39" s="17">
        <f>SUM(B4:B38)</f>
        <v>122245190</v>
      </c>
      <c r="C39" s="18">
        <f>SUM(C4:C38)</f>
        <v>180161647</v>
      </c>
      <c r="D39" s="32">
        <f t="shared" si="0"/>
        <v>67.9</v>
      </c>
      <c r="E39" s="17">
        <f>SUM(E4:E38)</f>
        <v>3017716</v>
      </c>
      <c r="F39" s="17">
        <f>SUM(F4:F38)</f>
        <v>3412704</v>
      </c>
      <c r="G39" s="32">
        <f t="shared" si="1"/>
        <v>88.4</v>
      </c>
      <c r="H39" s="17">
        <f>SUM(H4:H38)</f>
        <v>255708386</v>
      </c>
      <c r="I39" s="17">
        <f>SUM(I4:I38)</f>
        <v>303158395</v>
      </c>
      <c r="J39" s="32">
        <f t="shared" si="2"/>
        <v>84.3</v>
      </c>
      <c r="K39" s="17">
        <f>SUM(K4:K38)</f>
        <v>380971292</v>
      </c>
      <c r="L39" s="17">
        <f>SUM(L4:L38)</f>
        <v>486732746</v>
      </c>
      <c r="M39" s="32">
        <f t="shared" si="5"/>
        <v>78.3</v>
      </c>
      <c r="N39" s="7"/>
    </row>
    <row r="40" spans="1:13" s="8" customFormat="1" ht="16.5" customHeight="1">
      <c r="A40" s="4" t="s">
        <v>68</v>
      </c>
      <c r="B40" s="9">
        <v>409143</v>
      </c>
      <c r="C40" s="9">
        <v>594930</v>
      </c>
      <c r="D40" s="31">
        <f aca="true" t="shared" si="6" ref="D40:D68">IF(OR(B40=0,C40=0),"　　－　　",ROUND(B40/C40*100,1))</f>
        <v>68.8</v>
      </c>
      <c r="E40" s="9">
        <v>8594</v>
      </c>
      <c r="F40" s="9">
        <v>14705</v>
      </c>
      <c r="G40" s="31">
        <f aca="true" t="shared" si="7" ref="G40:G67">IF(OR(E40=0,F40=0),"　　－　　",ROUND(E40/F40*100,1))</f>
        <v>58.4</v>
      </c>
      <c r="H40" s="9">
        <v>2546567</v>
      </c>
      <c r="I40" s="9">
        <v>3433143</v>
      </c>
      <c r="J40" s="31">
        <f aca="true" t="shared" si="8" ref="J40:J67">IF(OR(H40=0,I40=0),"　　－　　",ROUND(H40/I40*100,1))</f>
        <v>74.2</v>
      </c>
      <c r="K40" s="10">
        <f>+B40+E40+H40</f>
        <v>2964304</v>
      </c>
      <c r="L40" s="10">
        <f>+C40+F40+I40</f>
        <v>4042778</v>
      </c>
      <c r="M40" s="30">
        <f aca="true" t="shared" si="9" ref="M40:M67">IF(OR(K40=0,L40=0),"　　－　　",ROUND(K40/L40*100,1))</f>
        <v>73.3</v>
      </c>
    </row>
    <row r="41" spans="1:13" s="8" customFormat="1" ht="16.5" customHeight="1">
      <c r="A41" s="4" t="s">
        <v>69</v>
      </c>
      <c r="B41" s="9">
        <v>511693</v>
      </c>
      <c r="C41" s="9">
        <v>735700</v>
      </c>
      <c r="D41" s="31">
        <f t="shared" si="6"/>
        <v>69.6</v>
      </c>
      <c r="E41" s="9">
        <v>13153</v>
      </c>
      <c r="F41" s="9">
        <v>0</v>
      </c>
      <c r="G41" s="31" t="str">
        <f t="shared" si="7"/>
        <v>　　－　　</v>
      </c>
      <c r="H41" s="9">
        <v>1804595</v>
      </c>
      <c r="I41" s="9">
        <v>2155570</v>
      </c>
      <c r="J41" s="31">
        <f t="shared" si="8"/>
        <v>83.7</v>
      </c>
      <c r="K41" s="10">
        <f>+B41+E41+H41</f>
        <v>2329441</v>
      </c>
      <c r="L41" s="10">
        <f>+C41+F41+I41</f>
        <v>2891270</v>
      </c>
      <c r="M41" s="35">
        <f t="shared" si="9"/>
        <v>80.6</v>
      </c>
    </row>
    <row r="42" spans="1:13" s="8" customFormat="1" ht="16.5" customHeight="1">
      <c r="A42" s="12" t="s">
        <v>70</v>
      </c>
      <c r="B42" s="13">
        <v>1395649</v>
      </c>
      <c r="C42" s="13">
        <v>4293980</v>
      </c>
      <c r="D42" s="31">
        <f t="shared" si="6"/>
        <v>32.5</v>
      </c>
      <c r="E42" s="13">
        <v>470</v>
      </c>
      <c r="F42" s="13">
        <v>6568</v>
      </c>
      <c r="G42" s="31">
        <f t="shared" si="7"/>
        <v>7.2</v>
      </c>
      <c r="H42" s="13">
        <v>292465</v>
      </c>
      <c r="I42" s="13">
        <v>373769</v>
      </c>
      <c r="J42" s="31">
        <f t="shared" si="8"/>
        <v>78.2</v>
      </c>
      <c r="K42" s="10">
        <f aca="true" t="shared" si="10" ref="K42:K66">+B42+E42+H42</f>
        <v>1688584</v>
      </c>
      <c r="L42" s="10">
        <f aca="true" t="shared" si="11" ref="L42:L66">+C42+F42+I42</f>
        <v>4674317</v>
      </c>
      <c r="M42" s="35">
        <f t="shared" si="9"/>
        <v>36.1</v>
      </c>
    </row>
    <row r="43" spans="1:13" s="8" customFormat="1" ht="16.5" customHeight="1">
      <c r="A43" s="12" t="s">
        <v>0</v>
      </c>
      <c r="B43" s="9">
        <v>1800513</v>
      </c>
      <c r="C43" s="9">
        <v>2823247</v>
      </c>
      <c r="D43" s="31">
        <f t="shared" si="6"/>
        <v>63.8</v>
      </c>
      <c r="E43" s="9">
        <v>0</v>
      </c>
      <c r="F43" s="9">
        <v>0</v>
      </c>
      <c r="G43" s="31" t="str">
        <f t="shared" si="7"/>
        <v>　　－　　</v>
      </c>
      <c r="H43" s="9">
        <v>121313</v>
      </c>
      <c r="I43" s="9">
        <v>144135</v>
      </c>
      <c r="J43" s="31">
        <f t="shared" si="8"/>
        <v>84.2</v>
      </c>
      <c r="K43" s="10">
        <f t="shared" si="10"/>
        <v>1921826</v>
      </c>
      <c r="L43" s="10">
        <f t="shared" si="11"/>
        <v>2967382</v>
      </c>
      <c r="M43" s="35">
        <f t="shared" si="9"/>
        <v>64.8</v>
      </c>
    </row>
    <row r="44" spans="1:13" s="8" customFormat="1" ht="16.5" customHeight="1">
      <c r="A44" s="12" t="s">
        <v>1</v>
      </c>
      <c r="B44" s="9">
        <v>1159903</v>
      </c>
      <c r="C44" s="9">
        <v>2703756</v>
      </c>
      <c r="D44" s="31">
        <f t="shared" si="6"/>
        <v>42.9</v>
      </c>
      <c r="E44" s="9">
        <v>0</v>
      </c>
      <c r="F44" s="9">
        <v>0</v>
      </c>
      <c r="G44" s="31" t="str">
        <f t="shared" si="7"/>
        <v>　　－　　</v>
      </c>
      <c r="H44" s="9">
        <v>143199</v>
      </c>
      <c r="I44" s="9">
        <v>148961</v>
      </c>
      <c r="J44" s="31">
        <f t="shared" si="8"/>
        <v>96.1</v>
      </c>
      <c r="K44" s="10">
        <f t="shared" si="10"/>
        <v>1303102</v>
      </c>
      <c r="L44" s="10">
        <f t="shared" si="11"/>
        <v>2852717</v>
      </c>
      <c r="M44" s="35">
        <f t="shared" si="9"/>
        <v>45.7</v>
      </c>
    </row>
    <row r="45" spans="1:13" s="8" customFormat="1" ht="16.5" customHeight="1">
      <c r="A45" s="12" t="s">
        <v>2</v>
      </c>
      <c r="B45" s="9">
        <v>1007768</v>
      </c>
      <c r="C45" s="9">
        <v>1423579</v>
      </c>
      <c r="D45" s="31">
        <f t="shared" si="6"/>
        <v>70.8</v>
      </c>
      <c r="E45" s="9">
        <v>289</v>
      </c>
      <c r="F45" s="9">
        <v>309</v>
      </c>
      <c r="G45" s="31">
        <f t="shared" si="7"/>
        <v>93.5</v>
      </c>
      <c r="H45" s="9">
        <v>1520589</v>
      </c>
      <c r="I45" s="9">
        <v>1787375</v>
      </c>
      <c r="J45" s="31">
        <f t="shared" si="8"/>
        <v>85.1</v>
      </c>
      <c r="K45" s="10">
        <f t="shared" si="10"/>
        <v>2528646</v>
      </c>
      <c r="L45" s="10">
        <f t="shared" si="11"/>
        <v>3211263</v>
      </c>
      <c r="M45" s="35">
        <f t="shared" si="9"/>
        <v>78.7</v>
      </c>
    </row>
    <row r="46" spans="1:13" s="8" customFormat="1" ht="16.5" customHeight="1">
      <c r="A46" s="12" t="s">
        <v>3</v>
      </c>
      <c r="B46" s="9">
        <v>299744</v>
      </c>
      <c r="C46" s="9">
        <v>448009</v>
      </c>
      <c r="D46" s="31">
        <f t="shared" si="6"/>
        <v>66.9</v>
      </c>
      <c r="E46" s="9">
        <v>32088</v>
      </c>
      <c r="F46" s="9">
        <v>53069</v>
      </c>
      <c r="G46" s="31">
        <f t="shared" si="7"/>
        <v>60.5</v>
      </c>
      <c r="H46" s="9">
        <v>1451125</v>
      </c>
      <c r="I46" s="9">
        <v>1771964</v>
      </c>
      <c r="J46" s="31">
        <f t="shared" si="8"/>
        <v>81.9</v>
      </c>
      <c r="K46" s="10">
        <f t="shared" si="10"/>
        <v>1782957</v>
      </c>
      <c r="L46" s="10">
        <f t="shared" si="11"/>
        <v>2273042</v>
      </c>
      <c r="M46" s="35">
        <f t="shared" si="9"/>
        <v>78.4</v>
      </c>
    </row>
    <row r="47" spans="1:13" s="8" customFormat="1" ht="16.5" customHeight="1">
      <c r="A47" s="12" t="s">
        <v>4</v>
      </c>
      <c r="B47" s="9">
        <v>97240</v>
      </c>
      <c r="C47" s="9">
        <v>180100</v>
      </c>
      <c r="D47" s="31">
        <f t="shared" si="6"/>
        <v>54</v>
      </c>
      <c r="E47" s="9">
        <v>33945</v>
      </c>
      <c r="F47" s="9">
        <v>17838</v>
      </c>
      <c r="G47" s="31">
        <f t="shared" si="7"/>
        <v>190.3</v>
      </c>
      <c r="H47" s="9">
        <v>2064670</v>
      </c>
      <c r="I47" s="9">
        <v>2346921</v>
      </c>
      <c r="J47" s="31">
        <f t="shared" si="8"/>
        <v>88</v>
      </c>
      <c r="K47" s="10">
        <f t="shared" si="10"/>
        <v>2195855</v>
      </c>
      <c r="L47" s="10">
        <f t="shared" si="11"/>
        <v>2544859</v>
      </c>
      <c r="M47" s="35">
        <f t="shared" si="9"/>
        <v>86.3</v>
      </c>
    </row>
    <row r="48" spans="1:13" s="8" customFormat="1" ht="16.5" customHeight="1">
      <c r="A48" s="4" t="s">
        <v>5</v>
      </c>
      <c r="B48" s="9">
        <v>57043</v>
      </c>
      <c r="C48" s="9">
        <v>101718</v>
      </c>
      <c r="D48" s="31">
        <f t="shared" si="6"/>
        <v>56.1</v>
      </c>
      <c r="E48" s="9">
        <v>0</v>
      </c>
      <c r="F48" s="9">
        <v>0</v>
      </c>
      <c r="G48" s="31" t="str">
        <f t="shared" si="7"/>
        <v>　　－　　</v>
      </c>
      <c r="H48" s="9">
        <v>1743085</v>
      </c>
      <c r="I48" s="9">
        <v>2009642</v>
      </c>
      <c r="J48" s="31">
        <f t="shared" si="8"/>
        <v>86.7</v>
      </c>
      <c r="K48" s="10">
        <f t="shared" si="10"/>
        <v>1800128</v>
      </c>
      <c r="L48" s="10">
        <f t="shared" si="11"/>
        <v>2111360</v>
      </c>
      <c r="M48" s="35">
        <f t="shared" si="9"/>
        <v>85.3</v>
      </c>
    </row>
    <row r="49" spans="1:13" s="8" customFormat="1" ht="16.5" customHeight="1">
      <c r="A49" s="12" t="s">
        <v>6</v>
      </c>
      <c r="B49" s="9">
        <v>168365</v>
      </c>
      <c r="C49" s="9">
        <v>196919</v>
      </c>
      <c r="D49" s="31">
        <f t="shared" si="6"/>
        <v>85.5</v>
      </c>
      <c r="E49" s="9">
        <v>0</v>
      </c>
      <c r="F49" s="9">
        <v>0</v>
      </c>
      <c r="G49" s="31" t="str">
        <f t="shared" si="7"/>
        <v>　　－　　</v>
      </c>
      <c r="H49" s="9">
        <v>1978853</v>
      </c>
      <c r="I49" s="9">
        <v>2282038</v>
      </c>
      <c r="J49" s="31">
        <f t="shared" si="8"/>
        <v>86.7</v>
      </c>
      <c r="K49" s="10">
        <f t="shared" si="10"/>
        <v>2147218</v>
      </c>
      <c r="L49" s="10">
        <f t="shared" si="11"/>
        <v>2478957</v>
      </c>
      <c r="M49" s="35">
        <f t="shared" si="9"/>
        <v>86.6</v>
      </c>
    </row>
    <row r="50" spans="1:13" s="8" customFormat="1" ht="16.5" customHeight="1">
      <c r="A50" s="4" t="s">
        <v>7</v>
      </c>
      <c r="B50" s="9">
        <v>1563193</v>
      </c>
      <c r="C50" s="9">
        <v>1975165</v>
      </c>
      <c r="D50" s="31">
        <f t="shared" si="6"/>
        <v>79.1</v>
      </c>
      <c r="E50" s="9">
        <v>0</v>
      </c>
      <c r="F50" s="9">
        <v>0</v>
      </c>
      <c r="G50" s="31" t="str">
        <f t="shared" si="7"/>
        <v>　　－　　</v>
      </c>
      <c r="H50" s="9">
        <v>0</v>
      </c>
      <c r="I50" s="9">
        <v>0</v>
      </c>
      <c r="J50" s="31" t="str">
        <f t="shared" si="8"/>
        <v>　　－　　</v>
      </c>
      <c r="K50" s="10">
        <f t="shared" si="10"/>
        <v>1563193</v>
      </c>
      <c r="L50" s="10">
        <f t="shared" si="11"/>
        <v>1975165</v>
      </c>
      <c r="M50" s="35">
        <f t="shared" si="9"/>
        <v>79.1</v>
      </c>
    </row>
    <row r="51" spans="1:13" s="8" customFormat="1" ht="15.75" customHeight="1">
      <c r="A51" s="12" t="s">
        <v>8</v>
      </c>
      <c r="B51" s="9">
        <v>1364527</v>
      </c>
      <c r="C51" s="9">
        <v>2415170</v>
      </c>
      <c r="D51" s="31">
        <f t="shared" si="6"/>
        <v>56.5</v>
      </c>
      <c r="E51" s="9">
        <v>0</v>
      </c>
      <c r="F51" s="9">
        <v>0</v>
      </c>
      <c r="G51" s="31" t="str">
        <f t="shared" si="7"/>
        <v>　　－　　</v>
      </c>
      <c r="H51" s="9">
        <v>39724</v>
      </c>
      <c r="I51" s="9">
        <v>70604</v>
      </c>
      <c r="J51" s="31">
        <f t="shared" si="8"/>
        <v>56.3</v>
      </c>
      <c r="K51" s="10">
        <f t="shared" si="10"/>
        <v>1404251</v>
      </c>
      <c r="L51" s="10">
        <f t="shared" si="11"/>
        <v>2485774</v>
      </c>
      <c r="M51" s="35">
        <f t="shared" si="9"/>
        <v>56.5</v>
      </c>
    </row>
    <row r="52" spans="1:13" s="8" customFormat="1" ht="16.5" customHeight="1">
      <c r="A52" s="12" t="s">
        <v>9</v>
      </c>
      <c r="B52" s="9">
        <v>197788</v>
      </c>
      <c r="C52" s="9">
        <v>356561</v>
      </c>
      <c r="D52" s="31">
        <f t="shared" si="6"/>
        <v>55.5</v>
      </c>
      <c r="E52" s="9">
        <v>1943</v>
      </c>
      <c r="F52" s="9">
        <v>1572</v>
      </c>
      <c r="G52" s="31">
        <f t="shared" si="7"/>
        <v>123.6</v>
      </c>
      <c r="H52" s="9">
        <v>1158964</v>
      </c>
      <c r="I52" s="9">
        <v>1341594</v>
      </c>
      <c r="J52" s="31">
        <f t="shared" si="8"/>
        <v>86.4</v>
      </c>
      <c r="K52" s="10">
        <f t="shared" si="10"/>
        <v>1358695</v>
      </c>
      <c r="L52" s="10">
        <f t="shared" si="11"/>
        <v>1699727</v>
      </c>
      <c r="M52" s="35">
        <f t="shared" si="9"/>
        <v>79.9</v>
      </c>
    </row>
    <row r="53" spans="1:13" s="8" customFormat="1" ht="16.5" customHeight="1">
      <c r="A53" s="12" t="s">
        <v>10</v>
      </c>
      <c r="B53" s="9">
        <v>193862</v>
      </c>
      <c r="C53" s="9">
        <v>535795</v>
      </c>
      <c r="D53" s="31">
        <f t="shared" si="6"/>
        <v>36.2</v>
      </c>
      <c r="E53" s="9">
        <v>0</v>
      </c>
      <c r="F53" s="9">
        <v>0</v>
      </c>
      <c r="G53" s="31" t="str">
        <f t="shared" si="7"/>
        <v>　　－　　</v>
      </c>
      <c r="H53" s="9">
        <v>602073</v>
      </c>
      <c r="I53" s="9">
        <v>987100</v>
      </c>
      <c r="J53" s="31">
        <f t="shared" si="8"/>
        <v>61</v>
      </c>
      <c r="K53" s="10">
        <f t="shared" si="10"/>
        <v>795935</v>
      </c>
      <c r="L53" s="10">
        <f t="shared" si="11"/>
        <v>1522895</v>
      </c>
      <c r="M53" s="35">
        <f t="shared" si="9"/>
        <v>52.3</v>
      </c>
    </row>
    <row r="54" spans="1:14" s="8" customFormat="1" ht="16.5" customHeight="1">
      <c r="A54" s="12" t="s">
        <v>11</v>
      </c>
      <c r="B54" s="9">
        <v>648259</v>
      </c>
      <c r="C54" s="9">
        <v>922233</v>
      </c>
      <c r="D54" s="31">
        <f>IF(OR(B54=0,C54=0),"　　－　　",ROUND(B54/C54*100,1))</f>
        <v>70.3</v>
      </c>
      <c r="E54" s="9">
        <v>0</v>
      </c>
      <c r="F54" s="9">
        <v>110</v>
      </c>
      <c r="G54" s="31" t="str">
        <f t="shared" si="7"/>
        <v>　　－　　</v>
      </c>
      <c r="H54" s="9">
        <v>1037629</v>
      </c>
      <c r="I54" s="9">
        <v>1138023</v>
      </c>
      <c r="J54" s="31">
        <f>IF(OR(H54=0,I54=0),"　　－　　",ROUND(H54/I54*100,1))</f>
        <v>91.2</v>
      </c>
      <c r="K54" s="10">
        <f t="shared" si="10"/>
        <v>1685888</v>
      </c>
      <c r="L54" s="10">
        <f t="shared" si="11"/>
        <v>2060366</v>
      </c>
      <c r="M54" s="35">
        <f t="shared" si="9"/>
        <v>81.8</v>
      </c>
      <c r="N54" s="7"/>
    </row>
    <row r="55" spans="1:14" s="8" customFormat="1" ht="16.5" customHeight="1">
      <c r="A55" s="12" t="s">
        <v>12</v>
      </c>
      <c r="B55" s="9">
        <v>878616</v>
      </c>
      <c r="C55" s="9">
        <v>1995614</v>
      </c>
      <c r="D55" s="31">
        <f t="shared" si="6"/>
        <v>44</v>
      </c>
      <c r="E55" s="9">
        <v>3310</v>
      </c>
      <c r="F55" s="9">
        <v>10866</v>
      </c>
      <c r="G55" s="31">
        <f t="shared" si="7"/>
        <v>30.5</v>
      </c>
      <c r="H55" s="9">
        <v>344266</v>
      </c>
      <c r="I55" s="9">
        <v>409754</v>
      </c>
      <c r="J55" s="31">
        <f t="shared" si="8"/>
        <v>84</v>
      </c>
      <c r="K55" s="10">
        <f t="shared" si="10"/>
        <v>1226192</v>
      </c>
      <c r="L55" s="10">
        <f t="shared" si="11"/>
        <v>2416234</v>
      </c>
      <c r="M55" s="35">
        <f t="shared" si="9"/>
        <v>50.7</v>
      </c>
      <c r="N55" s="7"/>
    </row>
    <row r="56" spans="1:14" s="8" customFormat="1" ht="16.5" customHeight="1">
      <c r="A56" s="12" t="s">
        <v>13</v>
      </c>
      <c r="B56" s="9">
        <v>269626</v>
      </c>
      <c r="C56" s="9">
        <v>507037</v>
      </c>
      <c r="D56" s="31">
        <f t="shared" si="6"/>
        <v>53.2</v>
      </c>
      <c r="E56" s="9">
        <v>94535</v>
      </c>
      <c r="F56" s="9">
        <v>183161</v>
      </c>
      <c r="G56" s="31">
        <f t="shared" si="7"/>
        <v>51.6</v>
      </c>
      <c r="H56" s="9">
        <v>1175305</v>
      </c>
      <c r="I56" s="9">
        <v>1921602</v>
      </c>
      <c r="J56" s="31">
        <f t="shared" si="8"/>
        <v>61.2</v>
      </c>
      <c r="K56" s="10">
        <f t="shared" si="10"/>
        <v>1539466</v>
      </c>
      <c r="L56" s="10">
        <f t="shared" si="11"/>
        <v>2611800</v>
      </c>
      <c r="M56" s="35">
        <f t="shared" si="9"/>
        <v>58.9</v>
      </c>
      <c r="N56" s="7"/>
    </row>
    <row r="57" spans="1:13" s="8" customFormat="1" ht="16.5" customHeight="1">
      <c r="A57" s="12" t="s">
        <v>14</v>
      </c>
      <c r="B57" s="9">
        <v>1490326</v>
      </c>
      <c r="C57" s="9">
        <v>1873792</v>
      </c>
      <c r="D57" s="31">
        <f t="shared" si="6"/>
        <v>79.5</v>
      </c>
      <c r="E57" s="9">
        <v>8327</v>
      </c>
      <c r="F57" s="9">
        <v>24415</v>
      </c>
      <c r="G57" s="31">
        <f t="shared" si="7"/>
        <v>34.1</v>
      </c>
      <c r="H57" s="9">
        <v>0</v>
      </c>
      <c r="I57" s="9">
        <v>0</v>
      </c>
      <c r="J57" s="31" t="str">
        <f t="shared" si="8"/>
        <v>　　－　　</v>
      </c>
      <c r="K57" s="10">
        <f t="shared" si="10"/>
        <v>1498653</v>
      </c>
      <c r="L57" s="10">
        <f t="shared" si="11"/>
        <v>1898207</v>
      </c>
      <c r="M57" s="35">
        <f t="shared" si="9"/>
        <v>79</v>
      </c>
    </row>
    <row r="58" spans="1:13" s="8" customFormat="1" ht="16.5" customHeight="1">
      <c r="A58" s="12" t="s">
        <v>15</v>
      </c>
      <c r="B58" s="9">
        <v>557031</v>
      </c>
      <c r="C58" s="9">
        <v>1181940</v>
      </c>
      <c r="D58" s="31">
        <f t="shared" si="6"/>
        <v>47.1</v>
      </c>
      <c r="E58" s="9">
        <v>0</v>
      </c>
      <c r="F58" s="9">
        <v>0</v>
      </c>
      <c r="G58" s="31" t="str">
        <f t="shared" si="7"/>
        <v>　　－　　</v>
      </c>
      <c r="H58" s="9">
        <v>64637</v>
      </c>
      <c r="I58" s="9">
        <v>84499</v>
      </c>
      <c r="J58" s="31">
        <f t="shared" si="8"/>
        <v>76.5</v>
      </c>
      <c r="K58" s="10">
        <f t="shared" si="10"/>
        <v>621668</v>
      </c>
      <c r="L58" s="10">
        <f t="shared" si="11"/>
        <v>1266439</v>
      </c>
      <c r="M58" s="35">
        <f t="shared" si="9"/>
        <v>49.1</v>
      </c>
    </row>
    <row r="59" spans="1:14" s="8" customFormat="1" ht="16.5" customHeight="1">
      <c r="A59" s="4" t="s">
        <v>16</v>
      </c>
      <c r="B59" s="9">
        <v>234171</v>
      </c>
      <c r="C59" s="9">
        <v>294286</v>
      </c>
      <c r="D59" s="31">
        <f t="shared" si="6"/>
        <v>79.6</v>
      </c>
      <c r="E59" s="9">
        <v>1498</v>
      </c>
      <c r="F59" s="9">
        <v>7091</v>
      </c>
      <c r="G59" s="31">
        <f t="shared" si="7"/>
        <v>21.1</v>
      </c>
      <c r="H59" s="9">
        <v>781601</v>
      </c>
      <c r="I59" s="9">
        <v>1044296</v>
      </c>
      <c r="J59" s="31">
        <f t="shared" si="8"/>
        <v>74.8</v>
      </c>
      <c r="K59" s="10">
        <f t="shared" si="10"/>
        <v>1017270</v>
      </c>
      <c r="L59" s="10">
        <f t="shared" si="11"/>
        <v>1345673</v>
      </c>
      <c r="M59" s="35">
        <f t="shared" si="9"/>
        <v>75.6</v>
      </c>
      <c r="N59" s="7"/>
    </row>
    <row r="60" spans="1:13" s="8" customFormat="1" ht="16.5" customHeight="1">
      <c r="A60" s="12" t="s">
        <v>17</v>
      </c>
      <c r="B60" s="9">
        <v>225778</v>
      </c>
      <c r="C60" s="9">
        <v>273416</v>
      </c>
      <c r="D60" s="31">
        <f t="shared" si="6"/>
        <v>82.6</v>
      </c>
      <c r="E60" s="9">
        <v>443</v>
      </c>
      <c r="F60" s="9">
        <v>0</v>
      </c>
      <c r="G60" s="31" t="str">
        <f t="shared" si="7"/>
        <v>　　－　　</v>
      </c>
      <c r="H60" s="9">
        <v>1194444</v>
      </c>
      <c r="I60" s="9">
        <v>1298229</v>
      </c>
      <c r="J60" s="31">
        <f t="shared" si="8"/>
        <v>92</v>
      </c>
      <c r="K60" s="10">
        <f t="shared" si="10"/>
        <v>1420665</v>
      </c>
      <c r="L60" s="10">
        <f t="shared" si="11"/>
        <v>1571645</v>
      </c>
      <c r="M60" s="35">
        <f t="shared" si="9"/>
        <v>90.4</v>
      </c>
    </row>
    <row r="61" spans="1:13" s="8" customFormat="1" ht="16.5" customHeight="1">
      <c r="A61" s="19" t="s">
        <v>18</v>
      </c>
      <c r="B61" s="9">
        <v>13690</v>
      </c>
      <c r="C61" s="9">
        <v>47879</v>
      </c>
      <c r="D61" s="31">
        <f t="shared" si="6"/>
        <v>28.6</v>
      </c>
      <c r="E61" s="9">
        <v>1824300</v>
      </c>
      <c r="F61" s="9">
        <v>2386999</v>
      </c>
      <c r="G61" s="31">
        <f t="shared" si="7"/>
        <v>76.4</v>
      </c>
      <c r="H61" s="9">
        <v>16846</v>
      </c>
      <c r="I61" s="9">
        <v>3397</v>
      </c>
      <c r="J61" s="31">
        <f t="shared" si="8"/>
        <v>495.9</v>
      </c>
      <c r="K61" s="10">
        <f t="shared" si="10"/>
        <v>1854836</v>
      </c>
      <c r="L61" s="10">
        <f t="shared" si="11"/>
        <v>2438275</v>
      </c>
      <c r="M61" s="35">
        <f t="shared" si="9"/>
        <v>76.1</v>
      </c>
    </row>
    <row r="62" spans="1:14" s="8" customFormat="1" ht="16.5" customHeight="1">
      <c r="A62" s="12" t="s">
        <v>19</v>
      </c>
      <c r="B62" s="9">
        <v>340511</v>
      </c>
      <c r="C62" s="9">
        <v>766259</v>
      </c>
      <c r="D62" s="31">
        <f t="shared" si="6"/>
        <v>44.4</v>
      </c>
      <c r="E62" s="9">
        <v>24482</v>
      </c>
      <c r="F62" s="9">
        <v>16815</v>
      </c>
      <c r="G62" s="31">
        <f t="shared" si="7"/>
        <v>145.6</v>
      </c>
      <c r="H62" s="9">
        <v>707695</v>
      </c>
      <c r="I62" s="9">
        <v>828190</v>
      </c>
      <c r="J62" s="31">
        <f t="shared" si="8"/>
        <v>85.5</v>
      </c>
      <c r="K62" s="10">
        <f t="shared" si="10"/>
        <v>1072688</v>
      </c>
      <c r="L62" s="10">
        <f t="shared" si="11"/>
        <v>1611264</v>
      </c>
      <c r="M62" s="35">
        <f t="shared" si="9"/>
        <v>66.6</v>
      </c>
      <c r="N62" s="7"/>
    </row>
    <row r="63" spans="1:14" s="8" customFormat="1" ht="16.5" customHeight="1">
      <c r="A63" s="12" t="s">
        <v>20</v>
      </c>
      <c r="B63" s="9">
        <v>113699</v>
      </c>
      <c r="C63" s="9">
        <v>335320</v>
      </c>
      <c r="D63" s="31">
        <f t="shared" si="6"/>
        <v>33.9</v>
      </c>
      <c r="E63" s="9">
        <v>0</v>
      </c>
      <c r="F63" s="9">
        <v>0</v>
      </c>
      <c r="G63" s="31" t="str">
        <f t="shared" si="7"/>
        <v>　　－　　</v>
      </c>
      <c r="H63" s="9">
        <v>682801</v>
      </c>
      <c r="I63" s="9">
        <v>823710</v>
      </c>
      <c r="J63" s="31">
        <f t="shared" si="8"/>
        <v>82.9</v>
      </c>
      <c r="K63" s="10">
        <f t="shared" si="10"/>
        <v>796500</v>
      </c>
      <c r="L63" s="10">
        <f t="shared" si="11"/>
        <v>1159030</v>
      </c>
      <c r="M63" s="35">
        <f t="shared" si="9"/>
        <v>68.7</v>
      </c>
      <c r="N63" s="7"/>
    </row>
    <row r="64" spans="1:14" s="8" customFormat="1" ht="16.5" customHeight="1">
      <c r="A64" s="12" t="s">
        <v>21</v>
      </c>
      <c r="B64" s="9">
        <v>55640</v>
      </c>
      <c r="C64" s="9">
        <v>126961</v>
      </c>
      <c r="D64" s="31">
        <f t="shared" si="6"/>
        <v>43.8</v>
      </c>
      <c r="E64" s="9">
        <v>0</v>
      </c>
      <c r="F64" s="9">
        <v>0</v>
      </c>
      <c r="G64" s="31" t="str">
        <f t="shared" si="7"/>
        <v>　　－　　</v>
      </c>
      <c r="H64" s="9">
        <v>774696</v>
      </c>
      <c r="I64" s="9">
        <v>895955</v>
      </c>
      <c r="J64" s="31">
        <f t="shared" si="8"/>
        <v>86.5</v>
      </c>
      <c r="K64" s="10">
        <f t="shared" si="10"/>
        <v>830336</v>
      </c>
      <c r="L64" s="10">
        <f t="shared" si="11"/>
        <v>1022916</v>
      </c>
      <c r="M64" s="35">
        <f t="shared" si="9"/>
        <v>81.2</v>
      </c>
      <c r="N64" s="7"/>
    </row>
    <row r="65" spans="1:14" s="8" customFormat="1" ht="16.5" customHeight="1">
      <c r="A65" s="4" t="s">
        <v>22</v>
      </c>
      <c r="B65" s="9">
        <v>66166</v>
      </c>
      <c r="C65" s="9">
        <v>168271</v>
      </c>
      <c r="D65" s="31">
        <f t="shared" si="6"/>
        <v>39.3</v>
      </c>
      <c r="E65" s="9">
        <v>319</v>
      </c>
      <c r="F65" s="9">
        <v>0</v>
      </c>
      <c r="G65" s="31" t="str">
        <f t="shared" si="7"/>
        <v>　　－　　</v>
      </c>
      <c r="H65" s="9">
        <v>601516</v>
      </c>
      <c r="I65" s="9">
        <v>915192</v>
      </c>
      <c r="J65" s="31">
        <f t="shared" si="8"/>
        <v>65.7</v>
      </c>
      <c r="K65" s="10">
        <f t="shared" si="10"/>
        <v>668001</v>
      </c>
      <c r="L65" s="10">
        <f t="shared" si="11"/>
        <v>1083463</v>
      </c>
      <c r="M65" s="35">
        <f t="shared" si="9"/>
        <v>61.7</v>
      </c>
      <c r="N65" s="7"/>
    </row>
    <row r="66" spans="1:13" s="8" customFormat="1" ht="16.5" customHeight="1">
      <c r="A66" s="20" t="s">
        <v>23</v>
      </c>
      <c r="B66" s="9">
        <v>0</v>
      </c>
      <c r="C66" s="9">
        <v>0</v>
      </c>
      <c r="D66" s="31" t="str">
        <f t="shared" si="6"/>
        <v>　　－　　</v>
      </c>
      <c r="E66" s="9">
        <v>0</v>
      </c>
      <c r="F66" s="9">
        <v>0</v>
      </c>
      <c r="G66" s="31" t="str">
        <f t="shared" si="7"/>
        <v>　　－　　</v>
      </c>
      <c r="H66" s="9">
        <v>295080</v>
      </c>
      <c r="I66" s="9">
        <v>465333</v>
      </c>
      <c r="J66" s="31">
        <f t="shared" si="8"/>
        <v>63.4</v>
      </c>
      <c r="K66" s="10">
        <f t="shared" si="10"/>
        <v>295080</v>
      </c>
      <c r="L66" s="10">
        <f t="shared" si="11"/>
        <v>465333</v>
      </c>
      <c r="M66" s="36">
        <f t="shared" si="9"/>
        <v>63.4</v>
      </c>
    </row>
    <row r="67" spans="1:14" s="8" customFormat="1" ht="18.75" customHeight="1">
      <c r="A67" s="16" t="s">
        <v>72</v>
      </c>
      <c r="B67" s="17">
        <f>SUM(B40:B66)</f>
        <v>15119944</v>
      </c>
      <c r="C67" s="17">
        <f>SUM(C40:C66)</f>
        <v>27277637</v>
      </c>
      <c r="D67" s="32">
        <f t="shared" si="6"/>
        <v>55.4</v>
      </c>
      <c r="E67" s="17">
        <f>SUM(E40:E66)</f>
        <v>2047696</v>
      </c>
      <c r="F67" s="17">
        <f>SUM(F40:F66)</f>
        <v>2723518</v>
      </c>
      <c r="G67" s="32">
        <f t="shared" si="7"/>
        <v>75.2</v>
      </c>
      <c r="H67" s="17">
        <f>SUM(H40:H66)</f>
        <v>23143738</v>
      </c>
      <c r="I67" s="17">
        <f>SUM(I40:I66)</f>
        <v>28680996</v>
      </c>
      <c r="J67" s="32">
        <f t="shared" si="8"/>
        <v>80.7</v>
      </c>
      <c r="K67" s="17">
        <f>SUM(K40:K66)</f>
        <v>40311378</v>
      </c>
      <c r="L67" s="17">
        <f>SUM(L40:L66)</f>
        <v>58682151</v>
      </c>
      <c r="M67" s="32">
        <f t="shared" si="9"/>
        <v>68.7</v>
      </c>
      <c r="N67" s="21"/>
    </row>
    <row r="68" spans="1:13" s="8" customFormat="1" ht="18" customHeight="1">
      <c r="A68" s="16" t="s">
        <v>73</v>
      </c>
      <c r="B68" s="22">
        <f>SUM(B39+B67)</f>
        <v>137365134</v>
      </c>
      <c r="C68" s="22">
        <f>SUM(C39+C67)</f>
        <v>207439284</v>
      </c>
      <c r="D68" s="32">
        <f t="shared" si="6"/>
        <v>66.2</v>
      </c>
      <c r="E68" s="22">
        <f>SUM(E39+E67)</f>
        <v>5065412</v>
      </c>
      <c r="F68" s="22">
        <f>SUM(F39+F67)</f>
        <v>6136222</v>
      </c>
      <c r="G68" s="32">
        <f>IF(OR(E68=0,F68=0),"　　－　　",ROUND(E68/F68*100,1))</f>
        <v>82.5</v>
      </c>
      <c r="H68" s="22">
        <f>SUM(H39+H67)</f>
        <v>278852124</v>
      </c>
      <c r="I68" s="22">
        <f>SUM(I39+I67)</f>
        <v>331839391</v>
      </c>
      <c r="J68" s="32">
        <f>IF(OR(H68=0,I68=0),"　　－　　",ROUND(H68/I68*100,1))</f>
        <v>84</v>
      </c>
      <c r="K68" s="22">
        <f>SUM(K39+K67)</f>
        <v>421282670</v>
      </c>
      <c r="L68" s="22">
        <f>SUM(L39+L67)</f>
        <v>545414897</v>
      </c>
      <c r="M68" s="32">
        <f>IF(OR(K68=0,L68=0),"　　－　　",ROUND(K68/L68*100,1))</f>
        <v>77.2</v>
      </c>
    </row>
    <row r="69" spans="1:16" s="8" customFormat="1" ht="15.75" customHeight="1">
      <c r="A69" s="27" t="s">
        <v>24</v>
      </c>
      <c r="B69" s="27" t="s">
        <v>25</v>
      </c>
      <c r="D69" s="33"/>
      <c r="E69" s="27" t="s">
        <v>28</v>
      </c>
      <c r="G69" s="33"/>
      <c r="H69" s="23"/>
      <c r="I69" s="23"/>
      <c r="J69" s="34"/>
      <c r="K69" s="7"/>
      <c r="L69" s="7"/>
      <c r="M69" s="34"/>
      <c r="N69" s="7"/>
      <c r="O69" s="7"/>
      <c r="P69" s="7"/>
    </row>
    <row r="70" spans="1:14" s="8" customFormat="1" ht="17.25" customHeight="1">
      <c r="A70" s="24" t="s">
        <v>74</v>
      </c>
      <c r="B70" s="17">
        <v>25886526</v>
      </c>
      <c r="C70" s="17">
        <v>41337543</v>
      </c>
      <c r="D70" s="32">
        <f>IF(OR(B70=0,C70=0),"　　－　　",ROUND(B70/C70*100,1))</f>
        <v>62.6</v>
      </c>
      <c r="E70" s="17">
        <v>2470443</v>
      </c>
      <c r="F70" s="17">
        <v>3049580</v>
      </c>
      <c r="G70" s="32">
        <f>IF(OR(E70=0,F70=0),"　　－　　",ROUND(E70/F70*100,1))</f>
        <v>81</v>
      </c>
      <c r="H70" s="17">
        <v>60351255</v>
      </c>
      <c r="I70" s="17">
        <v>70267172</v>
      </c>
      <c r="J70" s="32">
        <f>IF(OR(H70=0,I70=0),"　　－　　",ROUND(H70/I70*100,1))</f>
        <v>85.9</v>
      </c>
      <c r="K70" s="25">
        <f>B70+E70+H70</f>
        <v>88708224</v>
      </c>
      <c r="L70" s="25">
        <f>C70+F70+I70</f>
        <v>114654295</v>
      </c>
      <c r="M70" s="32">
        <f>IF(OR(K70=0,L70=0),"　　－　　",ROUND(K70/L70*100,1))</f>
        <v>77.4</v>
      </c>
      <c r="N70" s="7"/>
    </row>
    <row r="71" spans="1:15" ht="15" customHeight="1">
      <c r="A71" s="28" t="s">
        <v>27</v>
      </c>
      <c r="N71" s="3"/>
      <c r="O71" s="3"/>
    </row>
    <row r="72" spans="1:15" ht="15" customHeight="1">
      <c r="A72" s="3"/>
      <c r="O72" s="3"/>
    </row>
    <row r="73" ht="15" customHeight="1">
      <c r="A73" s="3"/>
    </row>
    <row r="74" ht="13.5">
      <c r="A74" s="3"/>
    </row>
    <row r="75" ht="13.5">
      <c r="A75" s="3"/>
    </row>
    <row r="76" ht="13.5">
      <c r="A76" s="3"/>
    </row>
    <row r="77" ht="13.5">
      <c r="A77" s="3"/>
    </row>
    <row r="78" ht="13.5">
      <c r="A78" s="3"/>
    </row>
    <row r="79" ht="13.5">
      <c r="A79" s="3"/>
    </row>
    <row r="80" ht="13.5">
      <c r="A80" s="3"/>
    </row>
    <row r="81" ht="13.5">
      <c r="A81" s="3"/>
    </row>
    <row r="82" ht="13.5">
      <c r="A82" s="3"/>
    </row>
    <row r="83" ht="13.5">
      <c r="A83" s="3"/>
    </row>
    <row r="84" ht="13.5">
      <c r="A84" s="3"/>
    </row>
    <row r="85" ht="13.5">
      <c r="A85" s="3"/>
    </row>
    <row r="86" ht="13.5">
      <c r="A86" s="3"/>
    </row>
    <row r="87" ht="13.5">
      <c r="A87" s="3"/>
    </row>
    <row r="88" ht="13.5">
      <c r="A88" s="3"/>
    </row>
    <row r="89" ht="13.5">
      <c r="A89" s="3"/>
    </row>
    <row r="90" ht="13.5">
      <c r="A90" s="3"/>
    </row>
    <row r="91" ht="13.5">
      <c r="A91" s="3"/>
    </row>
    <row r="92" ht="13.5">
      <c r="A92" s="3"/>
    </row>
    <row r="93" ht="13.5">
      <c r="A93" s="3"/>
    </row>
    <row r="94" ht="13.5">
      <c r="A94" s="3"/>
    </row>
    <row r="95" ht="13.5">
      <c r="A95" s="3"/>
    </row>
    <row r="96" ht="13.5">
      <c r="A96" s="3"/>
    </row>
    <row r="97" ht="13.5">
      <c r="A97" s="3"/>
    </row>
    <row r="98" ht="13.5">
      <c r="A98" s="3"/>
    </row>
    <row r="99" ht="13.5">
      <c r="A99" s="3"/>
    </row>
    <row r="100" ht="13.5">
      <c r="A100" s="3"/>
    </row>
    <row r="101" ht="13.5">
      <c r="A101" s="3"/>
    </row>
    <row r="102" ht="13.5">
      <c r="A102" s="3"/>
    </row>
    <row r="103" ht="13.5">
      <c r="A103" s="3"/>
    </row>
    <row r="104" ht="13.5">
      <c r="A104" s="3"/>
    </row>
    <row r="105" ht="13.5">
      <c r="A105" s="3"/>
    </row>
    <row r="106" ht="13.5">
      <c r="A106" s="3"/>
    </row>
    <row r="107" ht="13.5">
      <c r="A107" s="3"/>
    </row>
    <row r="108" ht="13.5">
      <c r="A108" s="3"/>
    </row>
    <row r="109" ht="13.5">
      <c r="A109" s="3"/>
    </row>
    <row r="110" ht="13.5">
      <c r="A110" s="3"/>
    </row>
    <row r="111" ht="13.5">
      <c r="A111" s="3"/>
    </row>
    <row r="112" ht="13.5">
      <c r="A112" s="3"/>
    </row>
    <row r="113" ht="13.5">
      <c r="A113" s="3"/>
    </row>
    <row r="114" ht="13.5">
      <c r="A114" s="3"/>
    </row>
    <row r="115" ht="13.5">
      <c r="A115" s="3"/>
    </row>
    <row r="116" ht="13.5">
      <c r="A116" s="3"/>
    </row>
    <row r="117" ht="13.5">
      <c r="A117" s="3"/>
    </row>
    <row r="118" ht="13.5">
      <c r="A118" s="3"/>
    </row>
    <row r="119" ht="13.5">
      <c r="A119" s="3"/>
    </row>
    <row r="120" ht="13.5">
      <c r="A120" s="3"/>
    </row>
    <row r="121" ht="13.5">
      <c r="A121" s="3"/>
    </row>
    <row r="122" ht="13.5">
      <c r="A122" s="3"/>
    </row>
    <row r="123" ht="13.5">
      <c r="A123" s="3"/>
    </row>
    <row r="124" ht="13.5">
      <c r="A124" s="3"/>
    </row>
    <row r="125" ht="13.5">
      <c r="A125" s="3"/>
    </row>
    <row r="126" ht="13.5">
      <c r="A126" s="3"/>
    </row>
    <row r="127" ht="13.5">
      <c r="A127" s="3"/>
    </row>
    <row r="128" ht="13.5">
      <c r="A128" s="3"/>
    </row>
    <row r="129" ht="13.5">
      <c r="A129" s="3"/>
    </row>
    <row r="130" ht="13.5">
      <c r="A130" s="3"/>
    </row>
    <row r="131" ht="13.5">
      <c r="A131" s="3"/>
    </row>
    <row r="132" ht="13.5">
      <c r="A132" s="3"/>
    </row>
    <row r="133" ht="13.5">
      <c r="A133" s="3"/>
    </row>
    <row r="134" ht="13.5">
      <c r="A134" s="3"/>
    </row>
    <row r="135" ht="13.5">
      <c r="A135" s="3"/>
    </row>
    <row r="136" ht="13.5">
      <c r="A136" s="3"/>
    </row>
    <row r="137" ht="13.5">
      <c r="A137" s="3"/>
    </row>
    <row r="138" ht="13.5">
      <c r="A138" s="3"/>
    </row>
    <row r="139" ht="13.5">
      <c r="A139" s="3"/>
    </row>
    <row r="140" ht="13.5">
      <c r="A140" s="3"/>
    </row>
    <row r="141" ht="13.5">
      <c r="A141" s="3"/>
    </row>
    <row r="142" ht="13.5">
      <c r="A142" s="3"/>
    </row>
    <row r="143" ht="13.5">
      <c r="A143" s="3"/>
    </row>
    <row r="144" ht="13.5">
      <c r="A144" s="3"/>
    </row>
    <row r="145" ht="13.5">
      <c r="A145" s="3"/>
    </row>
    <row r="146" ht="13.5">
      <c r="A146" s="3"/>
    </row>
    <row r="147" ht="13.5">
      <c r="A147" s="3"/>
    </row>
    <row r="148" ht="13.5">
      <c r="A148" s="3"/>
    </row>
    <row r="149" ht="13.5">
      <c r="A149" s="3"/>
    </row>
    <row r="150" ht="13.5">
      <c r="A150" s="3"/>
    </row>
    <row r="151" ht="13.5">
      <c r="A151" s="3"/>
    </row>
    <row r="152" ht="13.5">
      <c r="A152" s="3"/>
    </row>
    <row r="153" ht="13.5">
      <c r="A153" s="3"/>
    </row>
    <row r="154" ht="13.5">
      <c r="A154" s="3"/>
    </row>
    <row r="155" ht="13.5">
      <c r="A155" s="3"/>
    </row>
    <row r="156" ht="13.5">
      <c r="A156" s="3"/>
    </row>
    <row r="157" ht="13.5">
      <c r="A157" s="3"/>
    </row>
    <row r="158" ht="13.5">
      <c r="A158" s="3"/>
    </row>
    <row r="159" ht="13.5">
      <c r="A159" s="3"/>
    </row>
    <row r="160" ht="13.5">
      <c r="A160" s="3"/>
    </row>
  </sheetData>
  <sheetProtection/>
  <mergeCells count="5">
    <mergeCell ref="K2:M2"/>
    <mergeCell ref="A2:A3"/>
    <mergeCell ref="B2:D2"/>
    <mergeCell ref="E2:G2"/>
    <mergeCell ref="H2:J2"/>
  </mergeCells>
  <printOptions/>
  <pageMargins left="0.5905511811023623" right="0.3937007874015748" top="0.5905511811023623" bottom="0.3937007874015748" header="0.31496062992125984" footer="0.31496062992125984"/>
  <pageSetup horizontalDpi="400" verticalDpi="4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Yoshiro Ishihara</cp:lastModifiedBy>
  <cp:lastPrinted>2009-07-10T08:49:14Z</cp:lastPrinted>
  <dcterms:created xsi:type="dcterms:W3CDTF">1997-10-28T08:04:29Z</dcterms:created>
  <dcterms:modified xsi:type="dcterms:W3CDTF">2009-07-15T07:56:48Z</dcterms:modified>
  <cp:category/>
  <cp:version/>
  <cp:contentType/>
  <cp:contentStatus/>
</cp:coreProperties>
</file>