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9740" windowHeight="16180" tabRatio="596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<sst xmlns="http://schemas.openxmlformats.org/spreadsheetml/2006/main" count="87" uniqueCount="77">
  <si>
    <t>2008年10月</t>
  </si>
  <si>
    <t>会社名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</si>
  <si>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</si>
  <si>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</si>
  <si>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</si>
  <si>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</si>
  <si>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</si>
  <si>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</si>
  <si>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</si>
  <si>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</si>
  <si>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</si>
  <si>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</si>
  <si>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</si>
  <si>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</si>
  <si>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</si>
  <si>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</si>
  <si>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</si>
  <si>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</si>
  <si>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</si>
  <si>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</si>
  <si>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</si>
  <si>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</si>
  <si>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</si>
  <si>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</si>
  <si>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</si>
  <si>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</si>
  <si>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</si>
  <si>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</si>
  <si>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</si>
  <si>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</si>
  <si>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</si>
  <si>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</si>
  <si>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</si>
  <si>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</si>
  <si>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</si>
  <si>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</si>
  <si>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</si>
  <si>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</si>
  <si>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</si>
  <si>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</si>
  <si>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</si>
  <si>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</si>
  <si>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</si>
  <si>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</si>
  <si>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</si>
  <si>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</si>
  <si>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</si>
  <si>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</si>
  <si>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</si>
  <si>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</si>
  <si>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</si>
  <si>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</si>
  <si>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</si>
  <si>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</si>
  <si>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</si>
  <si>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</si>
  <si>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</si>
  <si>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</si>
  <si>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</si>
  <si>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</si>
  <si>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</si>
  <si>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JTBビジネストラベルソリューションズ</t>
  </si>
  <si>
    <t>ＪＴＢグループ１４社計のうち、株式会社ジェイティービーの１４社内取引を相殺したもの。</t>
  </si>
  <si>
    <t>参考</t>
  </si>
  <si>
    <t>阪神航空</t>
  </si>
  <si>
    <t>ＫＮＴツーリスト</t>
  </si>
  <si>
    <t>（単位：千円）</t>
  </si>
  <si>
    <t>2009年10月主要旅行業者の旅行取扱状況速報</t>
  </si>
  <si>
    <t>2009年10月</t>
  </si>
  <si>
    <t>前年比</t>
  </si>
  <si>
    <t>海外旅行</t>
  </si>
  <si>
    <t>外国人旅行</t>
  </si>
  <si>
    <t>国内旅行</t>
  </si>
  <si>
    <t>合計</t>
  </si>
  <si>
    <t>小　　　　　　　　　計</t>
  </si>
  <si>
    <t>合　　　　　　　　　計</t>
  </si>
  <si>
    <t>ジェイテービー（１４社計）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</si>
</sst>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平成角ゴシック"/>
      <family val="0"/>
    </font>
    <font>
      <sz val="12"/>
      <name val="平成角ゴシック"/>
      <family val="0"/>
    </font>
    <font>
      <sz val="14"/>
      <name val="平成角ゴシック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21" fillId="7" borderId="4" applyNumberFormat="0" applyAlignment="0" applyProtection="0"/>
    <xf numFmtId="0" fontId="19" fillId="16" borderId="5" applyNumberFormat="0" applyAlignment="0" applyProtection="0"/>
    <xf numFmtId="0" fontId="13" fillId="17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16" borderId="4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4" fillId="0" borderId="16" xfId="0" applyFont="1" applyFill="1" applyBorder="1" applyAlignment="1" applyProtection="1">
      <alignment/>
      <protection/>
    </xf>
    <xf numFmtId="38" fontId="24" fillId="0" borderId="11" xfId="34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>
      <alignment/>
    </xf>
    <xf numFmtId="38" fontId="24" fillId="0" borderId="10" xfId="34" applyFont="1" applyFill="1" applyBorder="1" applyAlignment="1">
      <alignment/>
    </xf>
    <xf numFmtId="38" fontId="24" fillId="0" borderId="17" xfId="34" applyFont="1" applyFill="1" applyBorder="1" applyAlignment="1" applyProtection="1">
      <alignment/>
      <protection locked="0"/>
    </xf>
    <xf numFmtId="176" fontId="24" fillId="0" borderId="17" xfId="0" applyNumberFormat="1" applyFont="1" applyFill="1" applyBorder="1" applyAlignment="1">
      <alignment/>
    </xf>
    <xf numFmtId="38" fontId="24" fillId="0" borderId="16" xfId="34" applyFont="1" applyFill="1" applyBorder="1" applyAlignment="1">
      <alignment/>
    </xf>
    <xf numFmtId="176" fontId="24" fillId="0" borderId="16" xfId="0" applyNumberFormat="1" applyFont="1" applyFill="1" applyBorder="1" applyAlignment="1">
      <alignment/>
    </xf>
    <xf numFmtId="0" fontId="24" fillId="0" borderId="16" xfId="0" applyFont="1" applyFill="1" applyBorder="1" applyAlignment="1" applyProtection="1">
      <alignment shrinkToFit="1"/>
      <protection/>
    </xf>
    <xf numFmtId="0" fontId="24" fillId="0" borderId="16" xfId="0" applyFont="1" applyFill="1" applyBorder="1" applyAlignment="1">
      <alignment/>
    </xf>
    <xf numFmtId="38" fontId="24" fillId="0" borderId="16" xfId="34" applyFont="1" applyFill="1" applyBorder="1" applyAlignment="1" applyProtection="1">
      <alignment/>
      <protection locked="0"/>
    </xf>
    <xf numFmtId="0" fontId="23" fillId="0" borderId="16" xfId="0" applyFont="1" applyFill="1" applyBorder="1" applyAlignment="1">
      <alignment shrinkToFit="1"/>
    </xf>
    <xf numFmtId="0" fontId="24" fillId="0" borderId="17" xfId="0" applyFont="1" applyFill="1" applyBorder="1" applyAlignment="1" applyProtection="1">
      <alignment/>
      <protection/>
    </xf>
    <xf numFmtId="0" fontId="24" fillId="0" borderId="18" xfId="0" applyFont="1" applyFill="1" applyBorder="1" applyAlignment="1">
      <alignment horizontal="center"/>
    </xf>
    <xf numFmtId="38" fontId="24" fillId="0" borderId="18" xfId="34" applyFont="1" applyFill="1" applyBorder="1" applyAlignment="1">
      <alignment/>
    </xf>
    <xf numFmtId="38" fontId="24" fillId="0" borderId="12" xfId="34" applyFont="1" applyFill="1" applyBorder="1" applyAlignment="1">
      <alignment/>
    </xf>
    <xf numFmtId="176" fontId="24" fillId="0" borderId="18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4" fillId="0" borderId="15" xfId="0" applyFont="1" applyFill="1" applyBorder="1" applyAlignment="1" applyProtection="1">
      <alignment/>
      <protection/>
    </xf>
    <xf numFmtId="176" fontId="24" fillId="0" borderId="15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38" fontId="24" fillId="0" borderId="18" xfId="34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left"/>
    </xf>
    <xf numFmtId="0" fontId="24" fillId="0" borderId="18" xfId="0" applyFont="1" applyFill="1" applyBorder="1" applyAlignment="1" applyProtection="1">
      <alignment/>
      <protection/>
    </xf>
    <xf numFmtId="38" fontId="24" fillId="0" borderId="1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1">
      <selection activeCell="J14" sqref="J14"/>
    </sheetView>
  </sheetViews>
  <sheetFormatPr defaultColWidth="11.00390625" defaultRowHeight="16.5" customHeight="1"/>
  <cols>
    <col min="1" max="1" width="32.125" style="1" customWidth="1"/>
    <col min="2" max="3" width="13.375" style="1" customWidth="1"/>
    <col min="4" max="4" width="8.375" style="1" customWidth="1"/>
    <col min="5" max="6" width="12.625" style="1" customWidth="1"/>
    <col min="7" max="7" width="8.375" style="1" customWidth="1"/>
    <col min="8" max="9" width="13.375" style="1" customWidth="1"/>
    <col min="10" max="10" width="8.375" style="1" customWidth="1"/>
    <col min="11" max="12" width="13.375" style="1" customWidth="1"/>
    <col min="13" max="13" width="8.375" style="1" customWidth="1"/>
    <col min="14" max="14" width="3.50390625" style="1" customWidth="1"/>
    <col min="15" max="16384" width="9.00390625" style="1" customWidth="1"/>
  </cols>
  <sheetData>
    <row r="1" spans="1:13" ht="16.5" customHeight="1">
      <c r="A1" s="8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 t="s">
        <v>66</v>
      </c>
    </row>
    <row r="2" spans="1:14" ht="16.5" customHeight="1">
      <c r="A2" s="10" t="s">
        <v>1</v>
      </c>
      <c r="B2" s="9" t="s">
        <v>70</v>
      </c>
      <c r="C2" s="12"/>
      <c r="D2" s="13"/>
      <c r="E2" s="9" t="s">
        <v>71</v>
      </c>
      <c r="F2" s="12"/>
      <c r="G2" s="13"/>
      <c r="H2" s="9" t="s">
        <v>72</v>
      </c>
      <c r="I2" s="12"/>
      <c r="J2" s="13"/>
      <c r="K2" s="9" t="s">
        <v>73</v>
      </c>
      <c r="L2" s="12"/>
      <c r="M2" s="13"/>
      <c r="N2" s="4"/>
    </row>
    <row r="3" spans="1:14" ht="16.5" customHeight="1">
      <c r="A3" s="14"/>
      <c r="B3" s="5" t="s">
        <v>68</v>
      </c>
      <c r="C3" s="6" t="s">
        <v>0</v>
      </c>
      <c r="D3" s="5" t="s">
        <v>69</v>
      </c>
      <c r="E3" s="5" t="s">
        <v>68</v>
      </c>
      <c r="F3" s="6" t="s">
        <v>0</v>
      </c>
      <c r="G3" s="5" t="s">
        <v>69</v>
      </c>
      <c r="H3" s="5" t="s">
        <v>68</v>
      </c>
      <c r="I3" s="6" t="s">
        <v>0</v>
      </c>
      <c r="J3" s="5" t="s">
        <v>69</v>
      </c>
      <c r="K3" s="5" t="s">
        <v>68</v>
      </c>
      <c r="L3" s="6" t="s">
        <v>0</v>
      </c>
      <c r="M3" s="5" t="s">
        <v>69</v>
      </c>
      <c r="N3" s="4"/>
    </row>
    <row r="4" spans="1:14" ht="16.5" customHeight="1">
      <c r="A4" s="15" t="s">
        <v>2</v>
      </c>
      <c r="B4" s="16">
        <v>1616543</v>
      </c>
      <c r="C4" s="16">
        <v>1247377</v>
      </c>
      <c r="D4" s="17">
        <f aca="true" t="shared" si="0" ref="D4:D39">IF(OR(B4=0,C4=0),"　　－　　",ROUND(B4/C4*100,1))</f>
        <v>129.6</v>
      </c>
      <c r="E4" s="16">
        <v>290</v>
      </c>
      <c r="F4" s="16">
        <v>831</v>
      </c>
      <c r="G4" s="17">
        <f aca="true" t="shared" si="1" ref="G4:G39">IF(OR(E4=0,F4=0),"　　－　　",ROUND(E4/F4*100,1))</f>
        <v>34.9</v>
      </c>
      <c r="H4" s="16">
        <v>70730214</v>
      </c>
      <c r="I4" s="16">
        <v>82107776</v>
      </c>
      <c r="J4" s="17">
        <f aca="true" t="shared" si="2" ref="J4:J39">IF(OR(H4=0,I4=0),"　　－　　",ROUND(H4/I4*100,1))</f>
        <v>86.1</v>
      </c>
      <c r="K4" s="18">
        <f aca="true" t="shared" si="3" ref="K4:K38">+B4+E4+H4</f>
        <v>72347047</v>
      </c>
      <c r="L4" s="18">
        <f aca="true" t="shared" si="4" ref="L4:L38">+C4+F4+I4</f>
        <v>83355984</v>
      </c>
      <c r="M4" s="17">
        <f aca="true" t="shared" si="5" ref="M4:M39">IF(OR(K4=0,L4=0),"　　－　　",ROUND(K4/L4*100,1))</f>
        <v>86.8</v>
      </c>
      <c r="N4" s="4"/>
    </row>
    <row r="5" spans="1:14" ht="16.5" customHeight="1">
      <c r="A5" s="15" t="s">
        <v>3</v>
      </c>
      <c r="B5" s="19">
        <v>11550308</v>
      </c>
      <c r="C5" s="19">
        <v>14751681</v>
      </c>
      <c r="D5" s="20">
        <f t="shared" si="0"/>
        <v>78.3</v>
      </c>
      <c r="E5" s="19">
        <v>836046</v>
      </c>
      <c r="F5" s="19">
        <v>494208</v>
      </c>
      <c r="G5" s="20">
        <f t="shared" si="1"/>
        <v>169.2</v>
      </c>
      <c r="H5" s="19">
        <v>25892264</v>
      </c>
      <c r="I5" s="19">
        <v>29763319</v>
      </c>
      <c r="J5" s="20">
        <f t="shared" si="2"/>
        <v>87</v>
      </c>
      <c r="K5" s="21">
        <f t="shared" si="3"/>
        <v>38278618</v>
      </c>
      <c r="L5" s="21">
        <f t="shared" si="4"/>
        <v>45009208</v>
      </c>
      <c r="M5" s="22">
        <f t="shared" si="5"/>
        <v>85</v>
      </c>
      <c r="N5" s="4"/>
    </row>
    <row r="6" spans="1:14" ht="16.5" customHeight="1">
      <c r="A6" s="15" t="s">
        <v>4</v>
      </c>
      <c r="B6" s="19">
        <v>10041847</v>
      </c>
      <c r="C6" s="19">
        <v>12443517</v>
      </c>
      <c r="D6" s="20">
        <f t="shared" si="0"/>
        <v>80.7</v>
      </c>
      <c r="E6" s="19">
        <v>858766</v>
      </c>
      <c r="F6" s="19">
        <v>1078528</v>
      </c>
      <c r="G6" s="20">
        <f t="shared" si="1"/>
        <v>79.6</v>
      </c>
      <c r="H6" s="19">
        <v>22366705</v>
      </c>
      <c r="I6" s="19">
        <v>28881210</v>
      </c>
      <c r="J6" s="20">
        <f t="shared" si="2"/>
        <v>77.4</v>
      </c>
      <c r="K6" s="21">
        <f t="shared" si="3"/>
        <v>33267318</v>
      </c>
      <c r="L6" s="21">
        <f t="shared" si="4"/>
        <v>42403255</v>
      </c>
      <c r="M6" s="22">
        <f t="shared" si="5"/>
        <v>78.5</v>
      </c>
      <c r="N6" s="4"/>
    </row>
    <row r="7" spans="1:14" ht="16.5" customHeight="1">
      <c r="A7" s="15" t="s">
        <v>5</v>
      </c>
      <c r="B7" s="19">
        <v>18506962</v>
      </c>
      <c r="C7" s="19">
        <v>19012036</v>
      </c>
      <c r="D7" s="20">
        <f t="shared" si="0"/>
        <v>97.3</v>
      </c>
      <c r="E7" s="19">
        <v>143010</v>
      </c>
      <c r="F7" s="19">
        <v>208788</v>
      </c>
      <c r="G7" s="20">
        <f>IF(OR(E7=0,F7=0),"　　－　　",ROUND(E7/F7*100,1))</f>
        <v>68.5</v>
      </c>
      <c r="H7" s="19">
        <v>13181964</v>
      </c>
      <c r="I7" s="19">
        <v>13983161</v>
      </c>
      <c r="J7" s="20">
        <f>IF(OR(H7=0,I7=0),"　　－　　",ROUND(H7/I7*100,1))</f>
        <v>94.3</v>
      </c>
      <c r="K7" s="21">
        <f t="shared" si="3"/>
        <v>31831936</v>
      </c>
      <c r="L7" s="21">
        <f t="shared" si="4"/>
        <v>33203985</v>
      </c>
      <c r="M7" s="22">
        <f>IF(OR(K7=0,L7=0),"　　－　　",ROUND(K7/L7*100,1))</f>
        <v>95.9</v>
      </c>
      <c r="N7" s="4"/>
    </row>
    <row r="8" spans="1:14" ht="16.5" customHeight="1">
      <c r="A8" s="15" t="s">
        <v>6</v>
      </c>
      <c r="B8" s="19">
        <v>9935913</v>
      </c>
      <c r="C8" s="19">
        <v>11820178</v>
      </c>
      <c r="D8" s="20">
        <f>IF(OR(B8=0,C8=0),"　　－　　",ROUND(B8/C8*100,1))</f>
        <v>84.1</v>
      </c>
      <c r="E8" s="19">
        <v>61805</v>
      </c>
      <c r="F8" s="19">
        <v>37029</v>
      </c>
      <c r="G8" s="20">
        <f>IF(OR(E8=0,F8=0),"　　－　　",ROUND(E8/F8*100,1))</f>
        <v>166.9</v>
      </c>
      <c r="H8" s="19">
        <v>17498527</v>
      </c>
      <c r="I8" s="19">
        <v>20393930</v>
      </c>
      <c r="J8" s="20">
        <f>IF(OR(H8=0,I8=0),"　　－　　",ROUND(H8/I8*100,1))</f>
        <v>85.8</v>
      </c>
      <c r="K8" s="21">
        <f t="shared" si="3"/>
        <v>27496245</v>
      </c>
      <c r="L8" s="21">
        <f t="shared" si="4"/>
        <v>32251137</v>
      </c>
      <c r="M8" s="22">
        <f>IF(OR(K8=0,L8=0),"　　－　　",ROUND(K8/L8*100,1))</f>
        <v>85.3</v>
      </c>
      <c r="N8" s="4"/>
    </row>
    <row r="9" spans="1:14" ht="16.5" customHeight="1">
      <c r="A9" s="15" t="s">
        <v>7</v>
      </c>
      <c r="B9" s="19">
        <v>20067840</v>
      </c>
      <c r="C9" s="19">
        <v>25421152</v>
      </c>
      <c r="D9" s="20">
        <f t="shared" si="0"/>
        <v>78.9</v>
      </c>
      <c r="E9" s="19">
        <v>0</v>
      </c>
      <c r="F9" s="19">
        <v>0</v>
      </c>
      <c r="G9" s="20" t="str">
        <f t="shared" si="1"/>
        <v>　　－　　</v>
      </c>
      <c r="H9" s="19">
        <v>1390203</v>
      </c>
      <c r="I9" s="19">
        <v>1339444</v>
      </c>
      <c r="J9" s="20">
        <f t="shared" si="2"/>
        <v>103.8</v>
      </c>
      <c r="K9" s="21">
        <f t="shared" si="3"/>
        <v>21458043</v>
      </c>
      <c r="L9" s="21">
        <f t="shared" si="4"/>
        <v>26760596</v>
      </c>
      <c r="M9" s="22">
        <f t="shared" si="5"/>
        <v>80.2</v>
      </c>
      <c r="N9" s="4"/>
    </row>
    <row r="10" spans="1:14" ht="16.5" customHeight="1">
      <c r="A10" s="15" t="s">
        <v>8</v>
      </c>
      <c r="B10" s="19">
        <v>4518852</v>
      </c>
      <c r="C10" s="19">
        <v>5095196</v>
      </c>
      <c r="D10" s="20">
        <f>IF(OR(B10=0,C10=0),"　　－　　",ROUND(B10/C10*100,1))</f>
        <v>88.7</v>
      </c>
      <c r="E10" s="19">
        <v>0</v>
      </c>
      <c r="F10" s="19">
        <v>0</v>
      </c>
      <c r="G10" s="20" t="str">
        <f>IF(OR(E10=0,F10=0),"　　－　　",ROUND(E10/F10*100,1))</f>
        <v>　　－　　</v>
      </c>
      <c r="H10" s="19">
        <v>12872557</v>
      </c>
      <c r="I10" s="19">
        <v>15409882</v>
      </c>
      <c r="J10" s="20">
        <f>IF(OR(H10=0,I10=0),"　　－　　",ROUND(H10/I10*100,1))</f>
        <v>83.5</v>
      </c>
      <c r="K10" s="21">
        <f t="shared" si="3"/>
        <v>17391409</v>
      </c>
      <c r="L10" s="21">
        <f t="shared" si="4"/>
        <v>20505078</v>
      </c>
      <c r="M10" s="22">
        <f>IF(OR(K10=0,L10=0),"　　－　　",ROUND(K10/L10*100,1))</f>
        <v>84.8</v>
      </c>
      <c r="N10" s="4"/>
    </row>
    <row r="11" spans="1:14" ht="16.5" customHeight="1">
      <c r="A11" s="23" t="s">
        <v>9</v>
      </c>
      <c r="B11" s="19">
        <v>16795908</v>
      </c>
      <c r="C11" s="19">
        <v>19685057</v>
      </c>
      <c r="D11" s="20">
        <f t="shared" si="0"/>
        <v>85.3</v>
      </c>
      <c r="E11" s="19">
        <v>0</v>
      </c>
      <c r="F11" s="19">
        <v>0</v>
      </c>
      <c r="G11" s="20" t="str">
        <f t="shared" si="1"/>
        <v>　　－　　</v>
      </c>
      <c r="H11" s="19">
        <v>0</v>
      </c>
      <c r="I11" s="19">
        <v>0</v>
      </c>
      <c r="J11" s="20" t="str">
        <f t="shared" si="2"/>
        <v>　　－　　</v>
      </c>
      <c r="K11" s="21">
        <f t="shared" si="3"/>
        <v>16795908</v>
      </c>
      <c r="L11" s="21">
        <f t="shared" si="4"/>
        <v>19685057</v>
      </c>
      <c r="M11" s="22">
        <f t="shared" si="5"/>
        <v>85.3</v>
      </c>
      <c r="N11" s="4"/>
    </row>
    <row r="12" spans="1:14" ht="16.5" customHeight="1">
      <c r="A12" s="15" t="s">
        <v>10</v>
      </c>
      <c r="B12" s="19">
        <v>1946632</v>
      </c>
      <c r="C12" s="19">
        <v>2924269</v>
      </c>
      <c r="D12" s="20">
        <f t="shared" si="0"/>
        <v>66.6</v>
      </c>
      <c r="E12" s="19">
        <v>81447</v>
      </c>
      <c r="F12" s="19">
        <v>114778</v>
      </c>
      <c r="G12" s="20">
        <f t="shared" si="1"/>
        <v>71</v>
      </c>
      <c r="H12" s="19">
        <v>16090225</v>
      </c>
      <c r="I12" s="19">
        <v>18600048</v>
      </c>
      <c r="J12" s="20">
        <f t="shared" si="2"/>
        <v>86.5</v>
      </c>
      <c r="K12" s="21">
        <f t="shared" si="3"/>
        <v>18118304</v>
      </c>
      <c r="L12" s="21">
        <f t="shared" si="4"/>
        <v>21639095</v>
      </c>
      <c r="M12" s="22">
        <f t="shared" si="5"/>
        <v>83.7</v>
      </c>
      <c r="N12" s="4"/>
    </row>
    <row r="13" spans="1:14" ht="16.5" customHeight="1">
      <c r="A13" s="15" t="s">
        <v>11</v>
      </c>
      <c r="B13" s="19">
        <v>5374551</v>
      </c>
      <c r="C13" s="19">
        <v>7007805</v>
      </c>
      <c r="D13" s="20">
        <f t="shared" si="0"/>
        <v>76.7</v>
      </c>
      <c r="E13" s="19">
        <v>377548</v>
      </c>
      <c r="F13" s="19">
        <v>307111</v>
      </c>
      <c r="G13" s="20">
        <f t="shared" si="1"/>
        <v>122.9</v>
      </c>
      <c r="H13" s="19">
        <v>10637957</v>
      </c>
      <c r="I13" s="19">
        <v>12391393</v>
      </c>
      <c r="J13" s="20">
        <f t="shared" si="2"/>
        <v>85.8</v>
      </c>
      <c r="K13" s="21">
        <f t="shared" si="3"/>
        <v>16390056</v>
      </c>
      <c r="L13" s="21">
        <f t="shared" si="4"/>
        <v>19706309</v>
      </c>
      <c r="M13" s="22">
        <f t="shared" si="5"/>
        <v>83.2</v>
      </c>
      <c r="N13" s="4"/>
    </row>
    <row r="14" spans="1:13" ht="16.5" customHeight="1">
      <c r="A14" s="15" t="s">
        <v>12</v>
      </c>
      <c r="B14" s="19">
        <v>2945052</v>
      </c>
      <c r="C14" s="19">
        <v>3795288</v>
      </c>
      <c r="D14" s="20">
        <f t="shared" si="0"/>
        <v>77.6</v>
      </c>
      <c r="E14" s="19">
        <v>520360</v>
      </c>
      <c r="F14" s="19">
        <v>547000</v>
      </c>
      <c r="G14" s="20">
        <f t="shared" si="1"/>
        <v>95.1</v>
      </c>
      <c r="H14" s="19">
        <v>9714384</v>
      </c>
      <c r="I14" s="19">
        <v>10557052</v>
      </c>
      <c r="J14" s="20">
        <f t="shared" si="2"/>
        <v>92</v>
      </c>
      <c r="K14" s="21">
        <f t="shared" si="3"/>
        <v>13179796</v>
      </c>
      <c r="L14" s="21">
        <f t="shared" si="4"/>
        <v>14899340</v>
      </c>
      <c r="M14" s="22">
        <f t="shared" si="5"/>
        <v>88.5</v>
      </c>
    </row>
    <row r="15" spans="1:14" ht="16.5" customHeight="1">
      <c r="A15" s="24" t="s">
        <v>13</v>
      </c>
      <c r="B15" s="19">
        <v>5023219</v>
      </c>
      <c r="C15" s="19">
        <v>4804094</v>
      </c>
      <c r="D15" s="20">
        <f>IF(OR(B15=0,C15=0),"　　－　　",ROUND(B15/C15*100,1))</f>
        <v>104.6</v>
      </c>
      <c r="E15" s="19">
        <v>1170</v>
      </c>
      <c r="F15" s="19">
        <v>0</v>
      </c>
      <c r="G15" s="20" t="str">
        <f>IF(OR(E15=0,F15=0),"　　－　　",ROUND(E15/F15*100,1))</f>
        <v>　　－　　</v>
      </c>
      <c r="H15" s="19">
        <v>8396301</v>
      </c>
      <c r="I15" s="19">
        <v>9442453</v>
      </c>
      <c r="J15" s="20">
        <f>IF(OR(H15=0,I15=0),"　　－　　",ROUND(H15/I15*100,1))</f>
        <v>88.9</v>
      </c>
      <c r="K15" s="21">
        <f t="shared" si="3"/>
        <v>13420690</v>
      </c>
      <c r="L15" s="21">
        <f t="shared" si="4"/>
        <v>14246547</v>
      </c>
      <c r="M15" s="22">
        <f>IF(OR(K15=0,L15=0),"　　－　　",ROUND(K15/L15*100,1))</f>
        <v>94.2</v>
      </c>
      <c r="N15" s="4"/>
    </row>
    <row r="16" spans="1:13" ht="16.5" customHeight="1">
      <c r="A16" s="15" t="s">
        <v>14</v>
      </c>
      <c r="B16" s="19">
        <v>4194881</v>
      </c>
      <c r="C16" s="19">
        <v>4853208</v>
      </c>
      <c r="D16" s="20">
        <f t="shared" si="0"/>
        <v>86.4</v>
      </c>
      <c r="E16" s="19">
        <v>115229</v>
      </c>
      <c r="F16" s="19">
        <v>134124</v>
      </c>
      <c r="G16" s="20">
        <f t="shared" si="1"/>
        <v>85.9</v>
      </c>
      <c r="H16" s="19">
        <v>1421118</v>
      </c>
      <c r="I16" s="19">
        <v>1672211</v>
      </c>
      <c r="J16" s="20">
        <f t="shared" si="2"/>
        <v>85</v>
      </c>
      <c r="K16" s="21">
        <f t="shared" si="3"/>
        <v>5731228</v>
      </c>
      <c r="L16" s="21">
        <f t="shared" si="4"/>
        <v>6659543</v>
      </c>
      <c r="M16" s="22">
        <f t="shared" si="5"/>
        <v>86.1</v>
      </c>
    </row>
    <row r="17" spans="1:14" ht="16.5" customHeight="1">
      <c r="A17" s="15" t="s">
        <v>15</v>
      </c>
      <c r="B17" s="19">
        <v>3497815</v>
      </c>
      <c r="C17" s="19">
        <v>4472392</v>
      </c>
      <c r="D17" s="20">
        <f t="shared" si="0"/>
        <v>78.2</v>
      </c>
      <c r="E17" s="19">
        <v>144609</v>
      </c>
      <c r="F17" s="19">
        <v>167854</v>
      </c>
      <c r="G17" s="20">
        <f t="shared" si="1"/>
        <v>86.2</v>
      </c>
      <c r="H17" s="19">
        <v>7654245</v>
      </c>
      <c r="I17" s="19">
        <v>9373334</v>
      </c>
      <c r="J17" s="20">
        <f t="shared" si="2"/>
        <v>81.7</v>
      </c>
      <c r="K17" s="21">
        <f t="shared" si="3"/>
        <v>11296669</v>
      </c>
      <c r="L17" s="21">
        <f t="shared" si="4"/>
        <v>14013580</v>
      </c>
      <c r="M17" s="22">
        <f t="shared" si="5"/>
        <v>80.6</v>
      </c>
      <c r="N17" s="4"/>
    </row>
    <row r="18" spans="1:14" ht="16.5" customHeight="1">
      <c r="A18" s="24" t="s">
        <v>16</v>
      </c>
      <c r="B18" s="19">
        <v>0</v>
      </c>
      <c r="C18" s="19">
        <v>0</v>
      </c>
      <c r="D18" s="20" t="str">
        <f t="shared" si="0"/>
        <v>　　－　　</v>
      </c>
      <c r="E18" s="19">
        <v>0</v>
      </c>
      <c r="F18" s="19">
        <v>0</v>
      </c>
      <c r="G18" s="20" t="str">
        <f t="shared" si="1"/>
        <v>　　－　　</v>
      </c>
      <c r="H18" s="19">
        <v>10849173</v>
      </c>
      <c r="I18" s="19">
        <v>12212973</v>
      </c>
      <c r="J18" s="20">
        <f t="shared" si="2"/>
        <v>88.8</v>
      </c>
      <c r="K18" s="21">
        <f t="shared" si="3"/>
        <v>10849173</v>
      </c>
      <c r="L18" s="21">
        <f t="shared" si="4"/>
        <v>12212973</v>
      </c>
      <c r="M18" s="22">
        <f t="shared" si="5"/>
        <v>88.8</v>
      </c>
      <c r="N18" s="4"/>
    </row>
    <row r="19" spans="1:14" ht="16.5" customHeight="1">
      <c r="A19" s="15" t="s">
        <v>17</v>
      </c>
      <c r="B19" s="19">
        <v>1443950</v>
      </c>
      <c r="C19" s="19">
        <v>2194823</v>
      </c>
      <c r="D19" s="20">
        <f t="shared" si="0"/>
        <v>65.8</v>
      </c>
      <c r="E19" s="19">
        <v>70865</v>
      </c>
      <c r="F19" s="19">
        <v>75088</v>
      </c>
      <c r="G19" s="20">
        <f t="shared" si="1"/>
        <v>94.4</v>
      </c>
      <c r="H19" s="19">
        <v>7941026</v>
      </c>
      <c r="I19" s="19">
        <v>8994627</v>
      </c>
      <c r="J19" s="20">
        <f t="shared" si="2"/>
        <v>88.3</v>
      </c>
      <c r="K19" s="21">
        <f t="shared" si="3"/>
        <v>9455841</v>
      </c>
      <c r="L19" s="21">
        <f t="shared" si="4"/>
        <v>11264538</v>
      </c>
      <c r="M19" s="22">
        <f t="shared" si="5"/>
        <v>83.9</v>
      </c>
      <c r="N19" s="4"/>
    </row>
    <row r="20" spans="1:14" ht="16.5" customHeight="1">
      <c r="A20" s="15" t="s">
        <v>18</v>
      </c>
      <c r="B20" s="19">
        <v>2299547</v>
      </c>
      <c r="C20" s="19">
        <v>2836848</v>
      </c>
      <c r="D20" s="20">
        <f t="shared" si="0"/>
        <v>81.1</v>
      </c>
      <c r="E20" s="19">
        <v>48898</v>
      </c>
      <c r="F20" s="19">
        <v>42422</v>
      </c>
      <c r="G20" s="20">
        <f t="shared" si="1"/>
        <v>115.3</v>
      </c>
      <c r="H20" s="19">
        <v>5824641</v>
      </c>
      <c r="I20" s="19">
        <v>7178152</v>
      </c>
      <c r="J20" s="20">
        <f t="shared" si="2"/>
        <v>81.1</v>
      </c>
      <c r="K20" s="21">
        <f t="shared" si="3"/>
        <v>8173086</v>
      </c>
      <c r="L20" s="21">
        <f t="shared" si="4"/>
        <v>10057422</v>
      </c>
      <c r="M20" s="22">
        <f t="shared" si="5"/>
        <v>81.3</v>
      </c>
      <c r="N20" s="4"/>
    </row>
    <row r="21" spans="1:14" ht="16.5" customHeight="1">
      <c r="A21" s="15" t="s">
        <v>19</v>
      </c>
      <c r="B21" s="19">
        <v>1105824</v>
      </c>
      <c r="C21" s="19">
        <v>1315513</v>
      </c>
      <c r="D21" s="20">
        <f t="shared" si="0"/>
        <v>84.1</v>
      </c>
      <c r="E21" s="19">
        <v>77535</v>
      </c>
      <c r="F21" s="19">
        <v>73556</v>
      </c>
      <c r="G21" s="20">
        <f t="shared" si="1"/>
        <v>105.4</v>
      </c>
      <c r="H21" s="19">
        <v>7536338</v>
      </c>
      <c r="I21" s="19">
        <v>8461297</v>
      </c>
      <c r="J21" s="20">
        <f t="shared" si="2"/>
        <v>89.1</v>
      </c>
      <c r="K21" s="21">
        <f t="shared" si="3"/>
        <v>8719697</v>
      </c>
      <c r="L21" s="21">
        <f t="shared" si="4"/>
        <v>9850366</v>
      </c>
      <c r="M21" s="22">
        <f t="shared" si="5"/>
        <v>88.5</v>
      </c>
      <c r="N21" s="4"/>
    </row>
    <row r="22" spans="1:14" ht="16.5" customHeight="1">
      <c r="A22" s="15" t="s">
        <v>20</v>
      </c>
      <c r="B22" s="19">
        <v>6223544</v>
      </c>
      <c r="C22" s="19">
        <v>7266075</v>
      </c>
      <c r="D22" s="20">
        <f t="shared" si="0"/>
        <v>85.7</v>
      </c>
      <c r="E22" s="19">
        <v>0</v>
      </c>
      <c r="F22" s="19">
        <v>0</v>
      </c>
      <c r="G22" s="20" t="str">
        <f t="shared" si="1"/>
        <v>　　－　　</v>
      </c>
      <c r="H22" s="19">
        <v>0</v>
      </c>
      <c r="I22" s="19">
        <v>0</v>
      </c>
      <c r="J22" s="20" t="str">
        <f t="shared" si="2"/>
        <v>　　－　　</v>
      </c>
      <c r="K22" s="21">
        <f t="shared" si="3"/>
        <v>6223544</v>
      </c>
      <c r="L22" s="21">
        <f t="shared" si="4"/>
        <v>7266075</v>
      </c>
      <c r="M22" s="22">
        <f t="shared" si="5"/>
        <v>85.7</v>
      </c>
      <c r="N22" s="4"/>
    </row>
    <row r="23" spans="1:13" ht="16.5" customHeight="1">
      <c r="A23" s="15" t="s">
        <v>21</v>
      </c>
      <c r="B23" s="25">
        <v>833697</v>
      </c>
      <c r="C23" s="19">
        <v>820968</v>
      </c>
      <c r="D23" s="20">
        <f t="shared" si="0"/>
        <v>101.6</v>
      </c>
      <c r="E23" s="25">
        <v>0</v>
      </c>
      <c r="F23" s="25">
        <v>0</v>
      </c>
      <c r="G23" s="20" t="str">
        <f t="shared" si="1"/>
        <v>　　－　　</v>
      </c>
      <c r="H23" s="25">
        <v>5236030</v>
      </c>
      <c r="I23" s="25">
        <v>6765480</v>
      </c>
      <c r="J23" s="20">
        <f t="shared" si="2"/>
        <v>77.4</v>
      </c>
      <c r="K23" s="21">
        <f t="shared" si="3"/>
        <v>6069727</v>
      </c>
      <c r="L23" s="21">
        <f t="shared" si="4"/>
        <v>7586448</v>
      </c>
      <c r="M23" s="22">
        <f t="shared" si="5"/>
        <v>80</v>
      </c>
    </row>
    <row r="24" spans="1:14" ht="16.5" customHeight="1">
      <c r="A24" s="15" t="s">
        <v>22</v>
      </c>
      <c r="B24" s="19">
        <v>148497</v>
      </c>
      <c r="C24" s="19">
        <v>134627</v>
      </c>
      <c r="D24" s="20">
        <f t="shared" si="0"/>
        <v>110.3</v>
      </c>
      <c r="E24" s="19">
        <v>0</v>
      </c>
      <c r="F24" s="19">
        <v>0</v>
      </c>
      <c r="G24" s="20" t="str">
        <f t="shared" si="1"/>
        <v>　　－　　</v>
      </c>
      <c r="H24" s="19">
        <v>7251407</v>
      </c>
      <c r="I24" s="19">
        <v>8289147</v>
      </c>
      <c r="J24" s="20">
        <f t="shared" si="2"/>
        <v>87.5</v>
      </c>
      <c r="K24" s="21">
        <f t="shared" si="3"/>
        <v>7399904</v>
      </c>
      <c r="L24" s="21">
        <f t="shared" si="4"/>
        <v>8423774</v>
      </c>
      <c r="M24" s="22">
        <f t="shared" si="5"/>
        <v>87.8</v>
      </c>
      <c r="N24" s="4"/>
    </row>
    <row r="25" spans="1:14" ht="16.5" customHeight="1">
      <c r="A25" s="15" t="s">
        <v>23</v>
      </c>
      <c r="B25" s="19">
        <v>2671014</v>
      </c>
      <c r="C25" s="19">
        <v>3189586</v>
      </c>
      <c r="D25" s="20">
        <f t="shared" si="0"/>
        <v>83.7</v>
      </c>
      <c r="E25" s="19">
        <v>185178</v>
      </c>
      <c r="F25" s="19">
        <v>177979</v>
      </c>
      <c r="G25" s="20">
        <f t="shared" si="1"/>
        <v>104</v>
      </c>
      <c r="H25" s="19">
        <v>4055499</v>
      </c>
      <c r="I25" s="19">
        <v>4778618</v>
      </c>
      <c r="J25" s="20">
        <f t="shared" si="2"/>
        <v>84.9</v>
      </c>
      <c r="K25" s="21">
        <f t="shared" si="3"/>
        <v>6911691</v>
      </c>
      <c r="L25" s="21">
        <f t="shared" si="4"/>
        <v>8146183</v>
      </c>
      <c r="M25" s="22">
        <f t="shared" si="5"/>
        <v>84.8</v>
      </c>
      <c r="N25" s="4"/>
    </row>
    <row r="26" spans="1:14" ht="16.5" customHeight="1">
      <c r="A26" s="15" t="s">
        <v>24</v>
      </c>
      <c r="B26" s="19">
        <v>1673323</v>
      </c>
      <c r="C26" s="19">
        <v>2424141</v>
      </c>
      <c r="D26" s="20">
        <f>IF(OR(B26=0,C26=0),"　　－　　",ROUND(B26/C26*100,1))</f>
        <v>69</v>
      </c>
      <c r="E26" s="19">
        <v>12715</v>
      </c>
      <c r="F26" s="19">
        <v>30864</v>
      </c>
      <c r="G26" s="20">
        <f>IF(OR(E26=0,F26=0),"　　－　　",ROUND(E26/F26*100,1))</f>
        <v>41.2</v>
      </c>
      <c r="H26" s="19">
        <v>4979158</v>
      </c>
      <c r="I26" s="19">
        <v>5493381</v>
      </c>
      <c r="J26" s="20">
        <f>IF(OR(H26=0,I26=0),"　　－　　",ROUND(H26/I26*100,1))</f>
        <v>90.6</v>
      </c>
      <c r="K26" s="21">
        <f t="shared" si="3"/>
        <v>6665196</v>
      </c>
      <c r="L26" s="21">
        <f t="shared" si="4"/>
        <v>7948386</v>
      </c>
      <c r="M26" s="22">
        <f>IF(OR(K26=0,L26=0),"　　－　　",ROUND(K26/L26*100,1))</f>
        <v>83.9</v>
      </c>
      <c r="N26" s="4"/>
    </row>
    <row r="27" spans="1:13" ht="16.5" customHeight="1">
      <c r="A27" s="15" t="s">
        <v>25</v>
      </c>
      <c r="B27" s="19">
        <v>1747117</v>
      </c>
      <c r="C27" s="19">
        <v>2243128</v>
      </c>
      <c r="D27" s="20">
        <f t="shared" si="0"/>
        <v>77.9</v>
      </c>
      <c r="E27" s="19">
        <v>5636</v>
      </c>
      <c r="F27" s="19">
        <v>27150</v>
      </c>
      <c r="G27" s="20">
        <f t="shared" si="1"/>
        <v>20.8</v>
      </c>
      <c r="H27" s="19">
        <v>2519092</v>
      </c>
      <c r="I27" s="19">
        <v>3275574</v>
      </c>
      <c r="J27" s="20">
        <f t="shared" si="2"/>
        <v>76.9</v>
      </c>
      <c r="K27" s="21">
        <f t="shared" si="3"/>
        <v>4271845</v>
      </c>
      <c r="L27" s="21">
        <f t="shared" si="4"/>
        <v>5545852</v>
      </c>
      <c r="M27" s="22">
        <f t="shared" si="5"/>
        <v>77</v>
      </c>
    </row>
    <row r="28" spans="1:14" ht="16.5" customHeight="1">
      <c r="A28" s="26" t="s">
        <v>61</v>
      </c>
      <c r="B28" s="19">
        <v>3124431</v>
      </c>
      <c r="C28" s="19">
        <v>4558467</v>
      </c>
      <c r="D28" s="20">
        <f t="shared" si="0"/>
        <v>68.5</v>
      </c>
      <c r="E28" s="19">
        <v>6466</v>
      </c>
      <c r="F28" s="19">
        <v>10596</v>
      </c>
      <c r="G28" s="20">
        <f t="shared" si="1"/>
        <v>61</v>
      </c>
      <c r="H28" s="19">
        <v>1361215</v>
      </c>
      <c r="I28" s="19">
        <v>1615232</v>
      </c>
      <c r="J28" s="20">
        <f t="shared" si="2"/>
        <v>84.3</v>
      </c>
      <c r="K28" s="21">
        <f t="shared" si="3"/>
        <v>4492112</v>
      </c>
      <c r="L28" s="21">
        <f t="shared" si="4"/>
        <v>6184295</v>
      </c>
      <c r="M28" s="22">
        <f t="shared" si="5"/>
        <v>72.6</v>
      </c>
      <c r="N28" s="4"/>
    </row>
    <row r="29" spans="1:14" ht="16.5" customHeight="1">
      <c r="A29" s="27" t="s">
        <v>26</v>
      </c>
      <c r="B29" s="19">
        <v>1377147</v>
      </c>
      <c r="C29" s="19">
        <v>1825913</v>
      </c>
      <c r="D29" s="20">
        <f t="shared" si="0"/>
        <v>75.4</v>
      </c>
      <c r="E29" s="19">
        <v>0</v>
      </c>
      <c r="F29" s="19">
        <v>0</v>
      </c>
      <c r="G29" s="20" t="str">
        <f t="shared" si="1"/>
        <v>　　－　　</v>
      </c>
      <c r="H29" s="19">
        <v>3281100</v>
      </c>
      <c r="I29" s="19">
        <v>3714823</v>
      </c>
      <c r="J29" s="20">
        <f t="shared" si="2"/>
        <v>88.3</v>
      </c>
      <c r="K29" s="21">
        <f t="shared" si="3"/>
        <v>4658247</v>
      </c>
      <c r="L29" s="21">
        <f t="shared" si="4"/>
        <v>5540736</v>
      </c>
      <c r="M29" s="22">
        <f t="shared" si="5"/>
        <v>84.1</v>
      </c>
      <c r="N29" s="4"/>
    </row>
    <row r="30" spans="1:14" ht="16.5" customHeight="1">
      <c r="A30" s="27" t="s">
        <v>27</v>
      </c>
      <c r="B30" s="19">
        <v>434885</v>
      </c>
      <c r="C30" s="19">
        <v>505172</v>
      </c>
      <c r="D30" s="20">
        <f t="shared" si="0"/>
        <v>86.1</v>
      </c>
      <c r="E30" s="19">
        <v>0</v>
      </c>
      <c r="F30" s="19">
        <v>0</v>
      </c>
      <c r="G30" s="20" t="str">
        <f t="shared" si="1"/>
        <v>　　－　　</v>
      </c>
      <c r="H30" s="19">
        <v>5369950</v>
      </c>
      <c r="I30" s="19">
        <v>5340132</v>
      </c>
      <c r="J30" s="20">
        <f t="shared" si="2"/>
        <v>100.6</v>
      </c>
      <c r="K30" s="21">
        <f t="shared" si="3"/>
        <v>5804835</v>
      </c>
      <c r="L30" s="21">
        <f t="shared" si="4"/>
        <v>5845304</v>
      </c>
      <c r="M30" s="22">
        <f t="shared" si="5"/>
        <v>99.3</v>
      </c>
      <c r="N30" s="4"/>
    </row>
    <row r="31" spans="1:14" ht="16.5" customHeight="1">
      <c r="A31" s="24" t="s">
        <v>65</v>
      </c>
      <c r="B31" s="19">
        <v>2421913</v>
      </c>
      <c r="C31" s="19">
        <v>3026628</v>
      </c>
      <c r="D31" s="20">
        <f t="shared" si="0"/>
        <v>80</v>
      </c>
      <c r="E31" s="19">
        <v>0</v>
      </c>
      <c r="F31" s="19">
        <v>0</v>
      </c>
      <c r="G31" s="20" t="str">
        <f t="shared" si="1"/>
        <v>　　－　　</v>
      </c>
      <c r="H31" s="19">
        <v>6494780</v>
      </c>
      <c r="I31" s="19">
        <v>8198268</v>
      </c>
      <c r="J31" s="20">
        <f t="shared" si="2"/>
        <v>79.2</v>
      </c>
      <c r="K31" s="21">
        <f t="shared" si="3"/>
        <v>8916693</v>
      </c>
      <c r="L31" s="21">
        <f t="shared" si="4"/>
        <v>11224896</v>
      </c>
      <c r="M31" s="22">
        <f t="shared" si="5"/>
        <v>79.4</v>
      </c>
      <c r="N31" s="4"/>
    </row>
    <row r="32" spans="1:14" ht="16.5" customHeight="1">
      <c r="A32" s="24" t="s">
        <v>28</v>
      </c>
      <c r="B32" s="19">
        <v>707278</v>
      </c>
      <c r="C32" s="19">
        <v>970031</v>
      </c>
      <c r="D32" s="20">
        <f t="shared" si="0"/>
        <v>72.9</v>
      </c>
      <c r="E32" s="19">
        <v>0</v>
      </c>
      <c r="F32" s="19">
        <v>0</v>
      </c>
      <c r="G32" s="20" t="str">
        <f t="shared" si="1"/>
        <v>　　－　　</v>
      </c>
      <c r="H32" s="19">
        <v>3131541</v>
      </c>
      <c r="I32" s="19">
        <v>3248049</v>
      </c>
      <c r="J32" s="20">
        <f t="shared" si="2"/>
        <v>96.4</v>
      </c>
      <c r="K32" s="21">
        <f t="shared" si="3"/>
        <v>3838819</v>
      </c>
      <c r="L32" s="21">
        <f t="shared" si="4"/>
        <v>4218080</v>
      </c>
      <c r="M32" s="22">
        <f t="shared" si="5"/>
        <v>91</v>
      </c>
      <c r="N32" s="4"/>
    </row>
    <row r="33" spans="1:14" ht="16.5" customHeight="1">
      <c r="A33" s="24" t="s">
        <v>29</v>
      </c>
      <c r="B33" s="19">
        <v>1471305</v>
      </c>
      <c r="C33" s="19">
        <v>1752067</v>
      </c>
      <c r="D33" s="20">
        <f t="shared" si="0"/>
        <v>84</v>
      </c>
      <c r="E33" s="19">
        <v>14815</v>
      </c>
      <c r="F33" s="19">
        <v>27061</v>
      </c>
      <c r="G33" s="20">
        <f t="shared" si="1"/>
        <v>54.7</v>
      </c>
      <c r="H33" s="19">
        <v>2369092</v>
      </c>
      <c r="I33" s="19">
        <v>2977089</v>
      </c>
      <c r="J33" s="20">
        <f t="shared" si="2"/>
        <v>79.6</v>
      </c>
      <c r="K33" s="21">
        <f t="shared" si="3"/>
        <v>3855212</v>
      </c>
      <c r="L33" s="21">
        <f t="shared" si="4"/>
        <v>4756217</v>
      </c>
      <c r="M33" s="22">
        <f t="shared" si="5"/>
        <v>81.1</v>
      </c>
      <c r="N33" s="4"/>
    </row>
    <row r="34" spans="1:14" ht="16.5" customHeight="1">
      <c r="A34" s="24" t="s">
        <v>30</v>
      </c>
      <c r="B34" s="19">
        <v>2939150</v>
      </c>
      <c r="C34" s="19">
        <v>4269289</v>
      </c>
      <c r="D34" s="20">
        <f t="shared" si="0"/>
        <v>68.8</v>
      </c>
      <c r="E34" s="19">
        <v>0</v>
      </c>
      <c r="F34" s="19">
        <v>0</v>
      </c>
      <c r="G34" s="20" t="str">
        <f t="shared" si="1"/>
        <v>　　－　　</v>
      </c>
      <c r="H34" s="19">
        <v>377571</v>
      </c>
      <c r="I34" s="19">
        <v>614738</v>
      </c>
      <c r="J34" s="20">
        <f t="shared" si="2"/>
        <v>61.4</v>
      </c>
      <c r="K34" s="21">
        <f t="shared" si="3"/>
        <v>3316721</v>
      </c>
      <c r="L34" s="21">
        <f t="shared" si="4"/>
        <v>4884027</v>
      </c>
      <c r="M34" s="22">
        <f t="shared" si="5"/>
        <v>67.9</v>
      </c>
      <c r="N34" s="4"/>
    </row>
    <row r="35" spans="1:14" ht="16.5" customHeight="1">
      <c r="A35" s="24" t="s">
        <v>31</v>
      </c>
      <c r="B35" s="19">
        <v>858281</v>
      </c>
      <c r="C35" s="19">
        <v>1086227</v>
      </c>
      <c r="D35" s="20">
        <f t="shared" si="0"/>
        <v>79</v>
      </c>
      <c r="E35" s="19">
        <v>99426</v>
      </c>
      <c r="F35" s="19">
        <v>77215</v>
      </c>
      <c r="G35" s="20">
        <f t="shared" si="1"/>
        <v>128.8</v>
      </c>
      <c r="H35" s="19">
        <v>3462910</v>
      </c>
      <c r="I35" s="19">
        <v>4082998</v>
      </c>
      <c r="J35" s="20">
        <f t="shared" si="2"/>
        <v>84.8</v>
      </c>
      <c r="K35" s="21">
        <f t="shared" si="3"/>
        <v>4420617</v>
      </c>
      <c r="L35" s="21">
        <f t="shared" si="4"/>
        <v>5246440</v>
      </c>
      <c r="M35" s="22">
        <f t="shared" si="5"/>
        <v>84.3</v>
      </c>
      <c r="N35" s="4"/>
    </row>
    <row r="36" spans="1:14" ht="16.5" customHeight="1">
      <c r="A36" s="24" t="s">
        <v>32</v>
      </c>
      <c r="B36" s="19">
        <v>2897739</v>
      </c>
      <c r="C36" s="19">
        <v>4023122</v>
      </c>
      <c r="D36" s="20">
        <f t="shared" si="0"/>
        <v>72</v>
      </c>
      <c r="E36" s="19">
        <v>0</v>
      </c>
      <c r="F36" s="19">
        <v>0</v>
      </c>
      <c r="G36" s="20" t="str">
        <f t="shared" si="1"/>
        <v>　　－　　</v>
      </c>
      <c r="H36" s="19">
        <v>0</v>
      </c>
      <c r="I36" s="19">
        <v>0</v>
      </c>
      <c r="J36" s="20" t="str">
        <f t="shared" si="2"/>
        <v>　　－　　</v>
      </c>
      <c r="K36" s="21">
        <f t="shared" si="3"/>
        <v>2897739</v>
      </c>
      <c r="L36" s="21">
        <f t="shared" si="4"/>
        <v>4023122</v>
      </c>
      <c r="M36" s="22">
        <f t="shared" si="5"/>
        <v>72</v>
      </c>
      <c r="N36" s="4"/>
    </row>
    <row r="37" spans="1:14" ht="16.5" customHeight="1">
      <c r="A37" s="24" t="s">
        <v>33</v>
      </c>
      <c r="B37" s="19">
        <v>703050</v>
      </c>
      <c r="C37" s="19">
        <v>1148119</v>
      </c>
      <c r="D37" s="20">
        <f t="shared" si="0"/>
        <v>61.2</v>
      </c>
      <c r="E37" s="19">
        <v>2318</v>
      </c>
      <c r="F37" s="19">
        <v>27</v>
      </c>
      <c r="G37" s="20">
        <f t="shared" si="1"/>
        <v>8585.2</v>
      </c>
      <c r="H37" s="19">
        <v>4215854</v>
      </c>
      <c r="I37" s="19">
        <v>4878822</v>
      </c>
      <c r="J37" s="20">
        <f t="shared" si="2"/>
        <v>86.4</v>
      </c>
      <c r="K37" s="21">
        <f t="shared" si="3"/>
        <v>4921222</v>
      </c>
      <c r="L37" s="21">
        <f t="shared" si="4"/>
        <v>6026968</v>
      </c>
      <c r="M37" s="22">
        <f t="shared" si="5"/>
        <v>81.7</v>
      </c>
      <c r="N37" s="4"/>
    </row>
    <row r="38" spans="1:14" ht="16.5" customHeight="1">
      <c r="A38" s="24" t="s">
        <v>34</v>
      </c>
      <c r="B38" s="19">
        <v>1402793</v>
      </c>
      <c r="C38" s="19">
        <v>2085304</v>
      </c>
      <c r="D38" s="20">
        <f t="shared" si="0"/>
        <v>67.3</v>
      </c>
      <c r="E38" s="19">
        <v>9629</v>
      </c>
      <c r="F38" s="19">
        <v>7316</v>
      </c>
      <c r="G38" s="20">
        <f t="shared" si="1"/>
        <v>131.6</v>
      </c>
      <c r="H38" s="19">
        <v>4707729</v>
      </c>
      <c r="I38" s="19">
        <v>5074900</v>
      </c>
      <c r="J38" s="20">
        <f t="shared" si="2"/>
        <v>92.8</v>
      </c>
      <c r="K38" s="21">
        <f t="shared" si="3"/>
        <v>6120151</v>
      </c>
      <c r="L38" s="21">
        <f t="shared" si="4"/>
        <v>7167520</v>
      </c>
      <c r="M38" s="22">
        <f t="shared" si="5"/>
        <v>85.4</v>
      </c>
      <c r="N38" s="4"/>
    </row>
    <row r="39" spans="1:14" ht="16.5" customHeight="1">
      <c r="A39" s="28" t="s">
        <v>74</v>
      </c>
      <c r="B39" s="29">
        <f>SUM(B4:B38)</f>
        <v>152500808</v>
      </c>
      <c r="C39" s="30">
        <f>SUM(C4:C38)</f>
        <v>185009298</v>
      </c>
      <c r="D39" s="31">
        <f t="shared" si="0"/>
        <v>82.4</v>
      </c>
      <c r="E39" s="29">
        <f>SUM(E4:E38)</f>
        <v>3673761</v>
      </c>
      <c r="F39" s="29">
        <f>SUM(F4:F38)</f>
        <v>3639525</v>
      </c>
      <c r="G39" s="31">
        <f t="shared" si="1"/>
        <v>100.9</v>
      </c>
      <c r="H39" s="29">
        <f>SUM(H4:H38)</f>
        <v>308810770</v>
      </c>
      <c r="I39" s="29">
        <f>SUM(I4:I38)</f>
        <v>359109513</v>
      </c>
      <c r="J39" s="31">
        <f t="shared" si="2"/>
        <v>86</v>
      </c>
      <c r="K39" s="29">
        <f>SUM(K4:K38)</f>
        <v>464985339</v>
      </c>
      <c r="L39" s="29">
        <f>SUM(L4:L38)</f>
        <v>547758336</v>
      </c>
      <c r="M39" s="31">
        <f t="shared" si="5"/>
        <v>84.9</v>
      </c>
      <c r="N39" s="4"/>
    </row>
    <row r="40" spans="1:13" ht="16.5" customHeight="1">
      <c r="A40" s="15" t="s">
        <v>35</v>
      </c>
      <c r="B40" s="19">
        <v>669088</v>
      </c>
      <c r="C40" s="19">
        <v>939436</v>
      </c>
      <c r="D40" s="20">
        <f aca="true" t="shared" si="6" ref="D40:D68">IF(OR(B40=0,C40=0),"　　－　　",ROUND(B40/C40*100,1))</f>
        <v>71.2</v>
      </c>
      <c r="E40" s="19">
        <v>14021</v>
      </c>
      <c r="F40" s="19">
        <v>4575</v>
      </c>
      <c r="G40" s="20">
        <f aca="true" t="shared" si="7" ref="G40:G67">IF(OR(E40=0,F40=0),"　　－　　",ROUND(E40/F40*100,1))</f>
        <v>306.5</v>
      </c>
      <c r="H40" s="19">
        <v>3237297</v>
      </c>
      <c r="I40" s="19">
        <v>4158783</v>
      </c>
      <c r="J40" s="20">
        <f aca="true" t="shared" si="8" ref="J40:J67">IF(OR(H40=0,I40=0),"　　－　　",ROUND(H40/I40*100,1))</f>
        <v>77.8</v>
      </c>
      <c r="K40" s="21">
        <f>+B40+E40+H40</f>
        <v>3920406</v>
      </c>
      <c r="L40" s="21">
        <f>+C40+F40+I40</f>
        <v>5102794</v>
      </c>
      <c r="M40" s="17">
        <f aca="true" t="shared" si="9" ref="M40:M67">IF(OR(K40=0,L40=0),"　　－　　",ROUND(K40/L40*100,1))</f>
        <v>76.8</v>
      </c>
    </row>
    <row r="41" spans="1:13" ht="16.5" customHeight="1">
      <c r="A41" s="15" t="s">
        <v>36</v>
      </c>
      <c r="B41" s="19">
        <v>611858</v>
      </c>
      <c r="C41" s="19">
        <v>690099</v>
      </c>
      <c r="D41" s="20">
        <f t="shared" si="6"/>
        <v>88.7</v>
      </c>
      <c r="E41" s="19">
        <v>0</v>
      </c>
      <c r="F41" s="19">
        <v>0</v>
      </c>
      <c r="G41" s="20" t="str">
        <f t="shared" si="7"/>
        <v>　　－　　</v>
      </c>
      <c r="H41" s="19">
        <v>2609574</v>
      </c>
      <c r="I41" s="19">
        <v>3130854</v>
      </c>
      <c r="J41" s="20">
        <f t="shared" si="8"/>
        <v>83.4</v>
      </c>
      <c r="K41" s="21">
        <f>+B41+E41+H41</f>
        <v>3221432</v>
      </c>
      <c r="L41" s="21">
        <f>+C41+F41+I41</f>
        <v>3820953</v>
      </c>
      <c r="M41" s="22">
        <f t="shared" si="9"/>
        <v>84.3</v>
      </c>
    </row>
    <row r="42" spans="1:13" ht="16.5" customHeight="1">
      <c r="A42" s="24" t="s">
        <v>37</v>
      </c>
      <c r="B42" s="25">
        <v>3446125</v>
      </c>
      <c r="C42" s="25">
        <v>4650278</v>
      </c>
      <c r="D42" s="20">
        <f t="shared" si="6"/>
        <v>74.1</v>
      </c>
      <c r="E42" s="25">
        <v>7230</v>
      </c>
      <c r="F42" s="25">
        <v>8765</v>
      </c>
      <c r="G42" s="20">
        <f t="shared" si="7"/>
        <v>82.5</v>
      </c>
      <c r="H42" s="25">
        <v>396167</v>
      </c>
      <c r="I42" s="25">
        <v>432121</v>
      </c>
      <c r="J42" s="20">
        <f t="shared" si="8"/>
        <v>91.7</v>
      </c>
      <c r="K42" s="21">
        <f aca="true" t="shared" si="10" ref="K42:K66">+B42+E42+H42</f>
        <v>3849522</v>
      </c>
      <c r="L42" s="21">
        <f aca="true" t="shared" si="11" ref="L42:L66">+C42+F42+I42</f>
        <v>5091164</v>
      </c>
      <c r="M42" s="22">
        <f t="shared" si="9"/>
        <v>75.6</v>
      </c>
    </row>
    <row r="43" spans="1:13" ht="16.5" customHeight="1">
      <c r="A43" s="24" t="s">
        <v>64</v>
      </c>
      <c r="B43" s="19">
        <v>2417996</v>
      </c>
      <c r="C43" s="19">
        <v>3127592</v>
      </c>
      <c r="D43" s="20">
        <f t="shared" si="6"/>
        <v>77.3</v>
      </c>
      <c r="E43" s="19">
        <v>0</v>
      </c>
      <c r="F43" s="19">
        <v>0</v>
      </c>
      <c r="G43" s="20" t="str">
        <f t="shared" si="7"/>
        <v>　　－　　</v>
      </c>
      <c r="H43" s="19">
        <v>167597</v>
      </c>
      <c r="I43" s="19">
        <v>168877</v>
      </c>
      <c r="J43" s="20">
        <f t="shared" si="8"/>
        <v>99.2</v>
      </c>
      <c r="K43" s="21">
        <f t="shared" si="10"/>
        <v>2585593</v>
      </c>
      <c r="L43" s="21">
        <f t="shared" si="11"/>
        <v>3296469</v>
      </c>
      <c r="M43" s="22">
        <f t="shared" si="9"/>
        <v>78.4</v>
      </c>
    </row>
    <row r="44" spans="1:13" ht="16.5" customHeight="1">
      <c r="A44" s="24" t="s">
        <v>38</v>
      </c>
      <c r="B44" s="19">
        <v>1737495</v>
      </c>
      <c r="C44" s="19">
        <v>2911084</v>
      </c>
      <c r="D44" s="20">
        <f t="shared" si="6"/>
        <v>59.7</v>
      </c>
      <c r="E44" s="19">
        <v>0</v>
      </c>
      <c r="F44" s="19">
        <v>0</v>
      </c>
      <c r="G44" s="20" t="str">
        <f t="shared" si="7"/>
        <v>　　－　　</v>
      </c>
      <c r="H44" s="19">
        <v>197568</v>
      </c>
      <c r="I44" s="19">
        <v>198537</v>
      </c>
      <c r="J44" s="20">
        <f t="shared" si="8"/>
        <v>99.5</v>
      </c>
      <c r="K44" s="21">
        <f t="shared" si="10"/>
        <v>1935063</v>
      </c>
      <c r="L44" s="21">
        <f t="shared" si="11"/>
        <v>3109621</v>
      </c>
      <c r="M44" s="22">
        <f t="shared" si="9"/>
        <v>62.2</v>
      </c>
    </row>
    <row r="45" spans="1:13" ht="16.5" customHeight="1">
      <c r="A45" s="24" t="s">
        <v>39</v>
      </c>
      <c r="B45" s="19">
        <v>1118572</v>
      </c>
      <c r="C45" s="19">
        <v>1366544</v>
      </c>
      <c r="D45" s="20">
        <f t="shared" si="6"/>
        <v>81.9</v>
      </c>
      <c r="E45" s="19">
        <v>496</v>
      </c>
      <c r="F45" s="19">
        <v>728</v>
      </c>
      <c r="G45" s="20">
        <f t="shared" si="7"/>
        <v>68.1</v>
      </c>
      <c r="H45" s="19">
        <v>1393532</v>
      </c>
      <c r="I45" s="19">
        <v>1777538</v>
      </c>
      <c r="J45" s="20">
        <f t="shared" si="8"/>
        <v>78.4</v>
      </c>
      <c r="K45" s="21">
        <f t="shared" si="10"/>
        <v>2512600</v>
      </c>
      <c r="L45" s="21">
        <f t="shared" si="11"/>
        <v>3144810</v>
      </c>
      <c r="M45" s="22">
        <f t="shared" si="9"/>
        <v>79.9</v>
      </c>
    </row>
    <row r="46" spans="1:13" ht="16.5" customHeight="1">
      <c r="A46" s="24" t="s">
        <v>40</v>
      </c>
      <c r="B46" s="19">
        <v>354583</v>
      </c>
      <c r="C46" s="19">
        <v>402684</v>
      </c>
      <c r="D46" s="20">
        <f t="shared" si="6"/>
        <v>88.1</v>
      </c>
      <c r="E46" s="19">
        <v>105200</v>
      </c>
      <c r="F46" s="19">
        <v>153572</v>
      </c>
      <c r="G46" s="20">
        <f t="shared" si="7"/>
        <v>68.5</v>
      </c>
      <c r="H46" s="19">
        <v>1702958</v>
      </c>
      <c r="I46" s="19">
        <v>2054352</v>
      </c>
      <c r="J46" s="20">
        <f t="shared" si="8"/>
        <v>82.9</v>
      </c>
      <c r="K46" s="21">
        <f t="shared" si="10"/>
        <v>2162741</v>
      </c>
      <c r="L46" s="21">
        <f t="shared" si="11"/>
        <v>2610608</v>
      </c>
      <c r="M46" s="22">
        <f t="shared" si="9"/>
        <v>82.8</v>
      </c>
    </row>
    <row r="47" spans="1:13" ht="16.5" customHeight="1">
      <c r="A47" s="24" t="s">
        <v>41</v>
      </c>
      <c r="B47" s="19">
        <v>191184</v>
      </c>
      <c r="C47" s="19">
        <v>189227</v>
      </c>
      <c r="D47" s="20">
        <f t="shared" si="6"/>
        <v>101</v>
      </c>
      <c r="E47" s="19">
        <v>31844</v>
      </c>
      <c r="F47" s="19">
        <v>19176</v>
      </c>
      <c r="G47" s="20">
        <f t="shared" si="7"/>
        <v>166.1</v>
      </c>
      <c r="H47" s="19">
        <v>2721050</v>
      </c>
      <c r="I47" s="19">
        <v>3028897</v>
      </c>
      <c r="J47" s="20">
        <f t="shared" si="8"/>
        <v>89.8</v>
      </c>
      <c r="K47" s="21">
        <f t="shared" si="10"/>
        <v>2944078</v>
      </c>
      <c r="L47" s="21">
        <f t="shared" si="11"/>
        <v>3237300</v>
      </c>
      <c r="M47" s="22">
        <f t="shared" si="9"/>
        <v>90.9</v>
      </c>
    </row>
    <row r="48" spans="1:13" ht="16.5" customHeight="1">
      <c r="A48" s="15" t="s">
        <v>42</v>
      </c>
      <c r="B48" s="19">
        <v>160077</v>
      </c>
      <c r="C48" s="19">
        <v>142243</v>
      </c>
      <c r="D48" s="20">
        <f t="shared" si="6"/>
        <v>112.5</v>
      </c>
      <c r="E48" s="19">
        <v>0</v>
      </c>
      <c r="F48" s="19">
        <v>0</v>
      </c>
      <c r="G48" s="20" t="str">
        <f t="shared" si="7"/>
        <v>　　－　　</v>
      </c>
      <c r="H48" s="19">
        <v>2108213</v>
      </c>
      <c r="I48" s="19">
        <v>2433586</v>
      </c>
      <c r="J48" s="20">
        <f t="shared" si="8"/>
        <v>86.6</v>
      </c>
      <c r="K48" s="21">
        <f t="shared" si="10"/>
        <v>2268290</v>
      </c>
      <c r="L48" s="21">
        <f t="shared" si="11"/>
        <v>2575829</v>
      </c>
      <c r="M48" s="22">
        <f t="shared" si="9"/>
        <v>88.1</v>
      </c>
    </row>
    <row r="49" spans="1:13" ht="16.5" customHeight="1">
      <c r="A49" s="24" t="s">
        <v>43</v>
      </c>
      <c r="B49" s="19">
        <v>169569</v>
      </c>
      <c r="C49" s="19">
        <v>204335</v>
      </c>
      <c r="D49" s="20">
        <f t="shared" si="6"/>
        <v>83</v>
      </c>
      <c r="E49" s="19">
        <v>0</v>
      </c>
      <c r="F49" s="19">
        <v>0</v>
      </c>
      <c r="G49" s="20" t="str">
        <f t="shared" si="7"/>
        <v>　　－　　</v>
      </c>
      <c r="H49" s="19">
        <v>2287756</v>
      </c>
      <c r="I49" s="19">
        <v>2650277</v>
      </c>
      <c r="J49" s="20">
        <f t="shared" si="8"/>
        <v>86.3</v>
      </c>
      <c r="K49" s="21">
        <f t="shared" si="10"/>
        <v>2457325</v>
      </c>
      <c r="L49" s="21">
        <f t="shared" si="11"/>
        <v>2854612</v>
      </c>
      <c r="M49" s="22">
        <f t="shared" si="9"/>
        <v>86.1</v>
      </c>
    </row>
    <row r="50" spans="1:13" ht="16.5" customHeight="1">
      <c r="A50" s="15" t="s">
        <v>44</v>
      </c>
      <c r="B50" s="19">
        <v>1368000</v>
      </c>
      <c r="C50" s="19">
        <v>1775224</v>
      </c>
      <c r="D50" s="20">
        <f t="shared" si="6"/>
        <v>77.1</v>
      </c>
      <c r="E50" s="19">
        <v>0</v>
      </c>
      <c r="F50" s="19">
        <v>0</v>
      </c>
      <c r="G50" s="20" t="str">
        <f t="shared" si="7"/>
        <v>　　－　　</v>
      </c>
      <c r="H50" s="19">
        <v>0</v>
      </c>
      <c r="I50" s="19">
        <v>0</v>
      </c>
      <c r="J50" s="20" t="str">
        <f t="shared" si="8"/>
        <v>　　－　　</v>
      </c>
      <c r="K50" s="21">
        <f t="shared" si="10"/>
        <v>1368000</v>
      </c>
      <c r="L50" s="21">
        <f t="shared" si="11"/>
        <v>1775224</v>
      </c>
      <c r="M50" s="22">
        <f t="shared" si="9"/>
        <v>77.1</v>
      </c>
    </row>
    <row r="51" spans="1:13" ht="16.5" customHeight="1">
      <c r="A51" s="24" t="s">
        <v>45</v>
      </c>
      <c r="B51" s="19">
        <v>1809819</v>
      </c>
      <c r="C51" s="19">
        <v>2568829</v>
      </c>
      <c r="D51" s="20">
        <f t="shared" si="6"/>
        <v>70.5</v>
      </c>
      <c r="E51" s="19">
        <v>0</v>
      </c>
      <c r="F51" s="19">
        <v>0</v>
      </c>
      <c r="G51" s="20" t="str">
        <f t="shared" si="7"/>
        <v>　　－　　</v>
      </c>
      <c r="H51" s="19">
        <v>56931</v>
      </c>
      <c r="I51" s="19">
        <v>76343</v>
      </c>
      <c r="J51" s="20">
        <f t="shared" si="8"/>
        <v>74.6</v>
      </c>
      <c r="K51" s="21">
        <f t="shared" si="10"/>
        <v>1866750</v>
      </c>
      <c r="L51" s="21">
        <f t="shared" si="11"/>
        <v>2645172</v>
      </c>
      <c r="M51" s="22">
        <f t="shared" si="9"/>
        <v>70.6</v>
      </c>
    </row>
    <row r="52" spans="1:13" ht="16.5" customHeight="1">
      <c r="A52" s="24" t="s">
        <v>46</v>
      </c>
      <c r="B52" s="19">
        <v>326516</v>
      </c>
      <c r="C52" s="19">
        <v>412203</v>
      </c>
      <c r="D52" s="20">
        <f t="shared" si="6"/>
        <v>79.2</v>
      </c>
      <c r="E52" s="19">
        <v>6030</v>
      </c>
      <c r="F52" s="19">
        <v>2798</v>
      </c>
      <c r="G52" s="20">
        <f t="shared" si="7"/>
        <v>215.5</v>
      </c>
      <c r="H52" s="19">
        <v>1722527</v>
      </c>
      <c r="I52" s="19">
        <v>1737655</v>
      </c>
      <c r="J52" s="20">
        <f t="shared" si="8"/>
        <v>99.1</v>
      </c>
      <c r="K52" s="21">
        <f t="shared" si="10"/>
        <v>2055073</v>
      </c>
      <c r="L52" s="21">
        <f t="shared" si="11"/>
        <v>2152656</v>
      </c>
      <c r="M52" s="22">
        <f t="shared" si="9"/>
        <v>95.5</v>
      </c>
    </row>
    <row r="53" spans="1:13" ht="16.5" customHeight="1">
      <c r="A53" s="24" t="s">
        <v>47</v>
      </c>
      <c r="B53" s="19">
        <v>311164</v>
      </c>
      <c r="C53" s="19">
        <v>560647</v>
      </c>
      <c r="D53" s="20">
        <f t="shared" si="6"/>
        <v>55.5</v>
      </c>
      <c r="E53" s="19">
        <v>0</v>
      </c>
      <c r="F53" s="19">
        <v>0</v>
      </c>
      <c r="G53" s="20" t="str">
        <f t="shared" si="7"/>
        <v>　　－　　</v>
      </c>
      <c r="H53" s="19">
        <v>901868</v>
      </c>
      <c r="I53" s="19">
        <v>1271844</v>
      </c>
      <c r="J53" s="20">
        <f t="shared" si="8"/>
        <v>70.9</v>
      </c>
      <c r="K53" s="21">
        <f t="shared" si="10"/>
        <v>1213032</v>
      </c>
      <c r="L53" s="21">
        <f t="shared" si="11"/>
        <v>1832491</v>
      </c>
      <c r="M53" s="22">
        <f t="shared" si="9"/>
        <v>66.2</v>
      </c>
    </row>
    <row r="54" spans="1:14" ht="16.5" customHeight="1">
      <c r="A54" s="24" t="s">
        <v>48</v>
      </c>
      <c r="B54" s="19">
        <v>663812</v>
      </c>
      <c r="C54" s="19">
        <v>788139</v>
      </c>
      <c r="D54" s="20">
        <f>IF(OR(B54=0,C54=0),"　　－　　",ROUND(B54/C54*100,1))</f>
        <v>84.2</v>
      </c>
      <c r="E54" s="19">
        <v>11</v>
      </c>
      <c r="F54" s="19">
        <v>46</v>
      </c>
      <c r="G54" s="20">
        <f t="shared" si="7"/>
        <v>23.9</v>
      </c>
      <c r="H54" s="19">
        <v>965596</v>
      </c>
      <c r="I54" s="19">
        <v>1186396</v>
      </c>
      <c r="J54" s="20">
        <f>IF(OR(H54=0,I54=0),"　　－　　",ROUND(H54/I54*100,1))</f>
        <v>81.4</v>
      </c>
      <c r="K54" s="21">
        <f t="shared" si="10"/>
        <v>1629419</v>
      </c>
      <c r="L54" s="21">
        <f t="shared" si="11"/>
        <v>1974581</v>
      </c>
      <c r="M54" s="22">
        <f t="shared" si="9"/>
        <v>82.5</v>
      </c>
      <c r="N54" s="4"/>
    </row>
    <row r="55" spans="1:14" ht="16.5" customHeight="1">
      <c r="A55" s="24" t="s">
        <v>49</v>
      </c>
      <c r="B55" s="19">
        <v>1566715</v>
      </c>
      <c r="C55" s="19">
        <v>2227477</v>
      </c>
      <c r="D55" s="20">
        <f t="shared" si="6"/>
        <v>70.3</v>
      </c>
      <c r="E55" s="19">
        <v>9220</v>
      </c>
      <c r="F55" s="19">
        <v>14955</v>
      </c>
      <c r="G55" s="20">
        <f t="shared" si="7"/>
        <v>61.7</v>
      </c>
      <c r="H55" s="19">
        <v>442544</v>
      </c>
      <c r="I55" s="19">
        <v>491893</v>
      </c>
      <c r="J55" s="20">
        <f t="shared" si="8"/>
        <v>90</v>
      </c>
      <c r="K55" s="21">
        <f t="shared" si="10"/>
        <v>2018479</v>
      </c>
      <c r="L55" s="21">
        <f t="shared" si="11"/>
        <v>2734325</v>
      </c>
      <c r="M55" s="22">
        <f t="shared" si="9"/>
        <v>73.8</v>
      </c>
      <c r="N55" s="4"/>
    </row>
    <row r="56" spans="1:14" ht="16.5" customHeight="1">
      <c r="A56" s="24" t="s">
        <v>50</v>
      </c>
      <c r="B56" s="19">
        <v>466640</v>
      </c>
      <c r="C56" s="19">
        <v>615054</v>
      </c>
      <c r="D56" s="20">
        <f t="shared" si="6"/>
        <v>75.9</v>
      </c>
      <c r="E56" s="19">
        <v>215584</v>
      </c>
      <c r="F56" s="19">
        <v>240593</v>
      </c>
      <c r="G56" s="20">
        <f t="shared" si="7"/>
        <v>89.6</v>
      </c>
      <c r="H56" s="19">
        <v>1150711</v>
      </c>
      <c r="I56" s="19">
        <v>1706806</v>
      </c>
      <c r="J56" s="20">
        <f t="shared" si="8"/>
        <v>67.4</v>
      </c>
      <c r="K56" s="21">
        <f t="shared" si="10"/>
        <v>1832935</v>
      </c>
      <c r="L56" s="21">
        <f t="shared" si="11"/>
        <v>2562453</v>
      </c>
      <c r="M56" s="22">
        <f t="shared" si="9"/>
        <v>71.5</v>
      </c>
      <c r="N56" s="4"/>
    </row>
    <row r="57" spans="1:13" ht="16.5" customHeight="1">
      <c r="A57" s="24" t="s">
        <v>51</v>
      </c>
      <c r="B57" s="19">
        <v>1729251</v>
      </c>
      <c r="C57" s="19">
        <v>1931460</v>
      </c>
      <c r="D57" s="20">
        <f t="shared" si="6"/>
        <v>89.5</v>
      </c>
      <c r="E57" s="19">
        <v>16556</v>
      </c>
      <c r="F57" s="19">
        <v>26388</v>
      </c>
      <c r="G57" s="20">
        <f t="shared" si="7"/>
        <v>62.7</v>
      </c>
      <c r="H57" s="19">
        <v>0</v>
      </c>
      <c r="I57" s="19">
        <v>0</v>
      </c>
      <c r="J57" s="20" t="str">
        <f t="shared" si="8"/>
        <v>　　－　　</v>
      </c>
      <c r="K57" s="21">
        <f t="shared" si="10"/>
        <v>1745807</v>
      </c>
      <c r="L57" s="21">
        <f t="shared" si="11"/>
        <v>1957848</v>
      </c>
      <c r="M57" s="22">
        <f t="shared" si="9"/>
        <v>89.2</v>
      </c>
    </row>
    <row r="58" spans="1:13" ht="16.5" customHeight="1">
      <c r="A58" s="24" t="s">
        <v>52</v>
      </c>
      <c r="B58" s="19">
        <v>994781</v>
      </c>
      <c r="C58" s="19">
        <v>1340377</v>
      </c>
      <c r="D58" s="20">
        <f t="shared" si="6"/>
        <v>74.2</v>
      </c>
      <c r="E58" s="19">
        <v>0</v>
      </c>
      <c r="F58" s="19">
        <v>0</v>
      </c>
      <c r="G58" s="20" t="str">
        <f t="shared" si="7"/>
        <v>　　－　　</v>
      </c>
      <c r="H58" s="19">
        <v>74737</v>
      </c>
      <c r="I58" s="19">
        <v>103803</v>
      </c>
      <c r="J58" s="20">
        <f t="shared" si="8"/>
        <v>72</v>
      </c>
      <c r="K58" s="21">
        <f t="shared" si="10"/>
        <v>1069518</v>
      </c>
      <c r="L58" s="21">
        <f t="shared" si="11"/>
        <v>1444180</v>
      </c>
      <c r="M58" s="22">
        <f t="shared" si="9"/>
        <v>74.1</v>
      </c>
    </row>
    <row r="59" spans="1:14" ht="16.5" customHeight="1">
      <c r="A59" s="15" t="s">
        <v>53</v>
      </c>
      <c r="B59" s="19">
        <v>371089</v>
      </c>
      <c r="C59" s="19">
        <v>394558</v>
      </c>
      <c r="D59" s="20">
        <f t="shared" si="6"/>
        <v>94.1</v>
      </c>
      <c r="E59" s="19">
        <v>4938</v>
      </c>
      <c r="F59" s="19">
        <v>8115</v>
      </c>
      <c r="G59" s="20">
        <f t="shared" si="7"/>
        <v>60.9</v>
      </c>
      <c r="H59" s="19">
        <v>1029621</v>
      </c>
      <c r="I59" s="19">
        <v>1252446</v>
      </c>
      <c r="J59" s="20">
        <f t="shared" si="8"/>
        <v>82.2</v>
      </c>
      <c r="K59" s="21">
        <f t="shared" si="10"/>
        <v>1405648</v>
      </c>
      <c r="L59" s="21">
        <f t="shared" si="11"/>
        <v>1655119</v>
      </c>
      <c r="M59" s="22">
        <f t="shared" si="9"/>
        <v>84.9</v>
      </c>
      <c r="N59" s="4"/>
    </row>
    <row r="60" spans="1:13" ht="16.5" customHeight="1">
      <c r="A60" s="24" t="s">
        <v>54</v>
      </c>
      <c r="B60" s="19">
        <v>233614</v>
      </c>
      <c r="C60" s="19">
        <v>282798</v>
      </c>
      <c r="D60" s="20">
        <f t="shared" si="6"/>
        <v>82.6</v>
      </c>
      <c r="E60" s="19">
        <v>0</v>
      </c>
      <c r="F60" s="19">
        <v>0</v>
      </c>
      <c r="G60" s="20" t="str">
        <f t="shared" si="7"/>
        <v>　　－　　</v>
      </c>
      <c r="H60" s="19">
        <v>1236840</v>
      </c>
      <c r="I60" s="19">
        <v>1535029</v>
      </c>
      <c r="J60" s="20">
        <f t="shared" si="8"/>
        <v>80.6</v>
      </c>
      <c r="K60" s="21">
        <f t="shared" si="10"/>
        <v>1470454</v>
      </c>
      <c r="L60" s="21">
        <f t="shared" si="11"/>
        <v>1817827</v>
      </c>
      <c r="M60" s="22">
        <f t="shared" si="9"/>
        <v>80.9</v>
      </c>
    </row>
    <row r="61" spans="1:13" ht="16.5" customHeight="1">
      <c r="A61" s="32" t="s">
        <v>55</v>
      </c>
      <c r="B61" s="19">
        <v>46194</v>
      </c>
      <c r="C61" s="19">
        <v>28316</v>
      </c>
      <c r="D61" s="20">
        <f t="shared" si="6"/>
        <v>163.1</v>
      </c>
      <c r="E61" s="19">
        <v>2646351</v>
      </c>
      <c r="F61" s="19">
        <v>3520053</v>
      </c>
      <c r="G61" s="20">
        <f t="shared" si="7"/>
        <v>75.2</v>
      </c>
      <c r="H61" s="19">
        <v>42271</v>
      </c>
      <c r="I61" s="19">
        <v>8438</v>
      </c>
      <c r="J61" s="20">
        <f t="shared" si="8"/>
        <v>501</v>
      </c>
      <c r="K61" s="21">
        <f t="shared" si="10"/>
        <v>2734816</v>
      </c>
      <c r="L61" s="21">
        <f t="shared" si="11"/>
        <v>3556807</v>
      </c>
      <c r="M61" s="22">
        <f t="shared" si="9"/>
        <v>76.9</v>
      </c>
    </row>
    <row r="62" spans="1:14" ht="16.5" customHeight="1">
      <c r="A62" s="24" t="s">
        <v>56</v>
      </c>
      <c r="B62" s="19">
        <v>431385</v>
      </c>
      <c r="C62" s="19">
        <v>818608</v>
      </c>
      <c r="D62" s="20">
        <f t="shared" si="6"/>
        <v>52.7</v>
      </c>
      <c r="E62" s="19">
        <v>19805</v>
      </c>
      <c r="F62" s="19">
        <v>22516</v>
      </c>
      <c r="G62" s="20">
        <f t="shared" si="7"/>
        <v>88</v>
      </c>
      <c r="H62" s="19">
        <v>885376</v>
      </c>
      <c r="I62" s="19">
        <v>1060443</v>
      </c>
      <c r="J62" s="20">
        <f t="shared" si="8"/>
        <v>83.5</v>
      </c>
      <c r="K62" s="21">
        <f t="shared" si="10"/>
        <v>1336566</v>
      </c>
      <c r="L62" s="21">
        <f t="shared" si="11"/>
        <v>1901567</v>
      </c>
      <c r="M62" s="22">
        <f t="shared" si="9"/>
        <v>70.3</v>
      </c>
      <c r="N62" s="4"/>
    </row>
    <row r="63" spans="1:14" ht="16.5" customHeight="1">
      <c r="A63" s="24" t="s">
        <v>57</v>
      </c>
      <c r="B63" s="19">
        <v>126093</v>
      </c>
      <c r="C63" s="19">
        <v>352570</v>
      </c>
      <c r="D63" s="20">
        <f t="shared" si="6"/>
        <v>35.8</v>
      </c>
      <c r="E63" s="19">
        <v>0</v>
      </c>
      <c r="F63" s="19">
        <v>0</v>
      </c>
      <c r="G63" s="20" t="str">
        <f t="shared" si="7"/>
        <v>　　－　　</v>
      </c>
      <c r="H63" s="19">
        <v>874258</v>
      </c>
      <c r="I63" s="19">
        <v>1032239</v>
      </c>
      <c r="J63" s="20">
        <f t="shared" si="8"/>
        <v>84.7</v>
      </c>
      <c r="K63" s="21">
        <f t="shared" si="10"/>
        <v>1000351</v>
      </c>
      <c r="L63" s="21">
        <f t="shared" si="11"/>
        <v>1384809</v>
      </c>
      <c r="M63" s="22">
        <f t="shared" si="9"/>
        <v>72.2</v>
      </c>
      <c r="N63" s="4"/>
    </row>
    <row r="64" spans="1:14" ht="16.5" customHeight="1">
      <c r="A64" s="24" t="s">
        <v>58</v>
      </c>
      <c r="B64" s="19">
        <v>74816</v>
      </c>
      <c r="C64" s="19">
        <v>139617</v>
      </c>
      <c r="D64" s="20">
        <f t="shared" si="6"/>
        <v>53.6</v>
      </c>
      <c r="E64" s="19">
        <v>0</v>
      </c>
      <c r="F64" s="19">
        <v>0</v>
      </c>
      <c r="G64" s="20" t="str">
        <f t="shared" si="7"/>
        <v>　　－　　</v>
      </c>
      <c r="H64" s="19">
        <v>768747</v>
      </c>
      <c r="I64" s="19">
        <v>998919</v>
      </c>
      <c r="J64" s="20">
        <f t="shared" si="8"/>
        <v>77</v>
      </c>
      <c r="K64" s="21">
        <f t="shared" si="10"/>
        <v>843563</v>
      </c>
      <c r="L64" s="21">
        <f t="shared" si="11"/>
        <v>1138536</v>
      </c>
      <c r="M64" s="22">
        <f t="shared" si="9"/>
        <v>74.1</v>
      </c>
      <c r="N64" s="4"/>
    </row>
    <row r="65" spans="1:14" ht="16.5" customHeight="1">
      <c r="A65" s="15" t="s">
        <v>59</v>
      </c>
      <c r="B65" s="19">
        <v>111917</v>
      </c>
      <c r="C65" s="19">
        <v>155518</v>
      </c>
      <c r="D65" s="20">
        <f t="shared" si="6"/>
        <v>72</v>
      </c>
      <c r="E65" s="19">
        <v>0</v>
      </c>
      <c r="F65" s="19">
        <v>0</v>
      </c>
      <c r="G65" s="20" t="str">
        <f t="shared" si="7"/>
        <v>　　－　　</v>
      </c>
      <c r="H65" s="19">
        <v>661084</v>
      </c>
      <c r="I65" s="19">
        <v>837346</v>
      </c>
      <c r="J65" s="20">
        <f t="shared" si="8"/>
        <v>78.9</v>
      </c>
      <c r="K65" s="21">
        <f t="shared" si="10"/>
        <v>773001</v>
      </c>
      <c r="L65" s="21">
        <f t="shared" si="11"/>
        <v>992864</v>
      </c>
      <c r="M65" s="22">
        <f t="shared" si="9"/>
        <v>77.9</v>
      </c>
      <c r="N65" s="4"/>
    </row>
    <row r="66" spans="1:13" ht="16.5" customHeight="1">
      <c r="A66" s="33" t="s">
        <v>60</v>
      </c>
      <c r="B66" s="19">
        <v>0</v>
      </c>
      <c r="C66" s="19">
        <v>0</v>
      </c>
      <c r="D66" s="20" t="str">
        <f t="shared" si="6"/>
        <v>　　－　　</v>
      </c>
      <c r="E66" s="19">
        <v>0</v>
      </c>
      <c r="F66" s="19">
        <v>0</v>
      </c>
      <c r="G66" s="20" t="str">
        <f t="shared" si="7"/>
        <v>　　－　　</v>
      </c>
      <c r="H66" s="19">
        <v>391124</v>
      </c>
      <c r="I66" s="19">
        <v>516493</v>
      </c>
      <c r="J66" s="20">
        <f t="shared" si="8"/>
        <v>75.7</v>
      </c>
      <c r="K66" s="21">
        <f t="shared" si="10"/>
        <v>391124</v>
      </c>
      <c r="L66" s="21">
        <f t="shared" si="11"/>
        <v>516493</v>
      </c>
      <c r="M66" s="34">
        <f t="shared" si="9"/>
        <v>75.7</v>
      </c>
    </row>
    <row r="67" spans="1:14" ht="16.5" customHeight="1">
      <c r="A67" s="28" t="s">
        <v>74</v>
      </c>
      <c r="B67" s="29">
        <f>SUM(B40:B66)</f>
        <v>21508353</v>
      </c>
      <c r="C67" s="29">
        <f>SUM(C40:C66)</f>
        <v>29014917</v>
      </c>
      <c r="D67" s="31">
        <f t="shared" si="6"/>
        <v>74.1</v>
      </c>
      <c r="E67" s="29">
        <f>SUM(E40:E66)</f>
        <v>3077286</v>
      </c>
      <c r="F67" s="29">
        <f>SUM(F40:F66)</f>
        <v>4022280</v>
      </c>
      <c r="G67" s="31">
        <f t="shared" si="7"/>
        <v>76.5</v>
      </c>
      <c r="H67" s="29">
        <f>SUM(H40:H66)</f>
        <v>28025947</v>
      </c>
      <c r="I67" s="29">
        <f>SUM(I40:I66)</f>
        <v>33849915</v>
      </c>
      <c r="J67" s="31">
        <f t="shared" si="8"/>
        <v>82.8</v>
      </c>
      <c r="K67" s="29">
        <f>SUM(K40:K66)</f>
        <v>52611586</v>
      </c>
      <c r="L67" s="29">
        <f>SUM(L40:L66)</f>
        <v>66887112</v>
      </c>
      <c r="M67" s="31">
        <f t="shared" si="9"/>
        <v>78.7</v>
      </c>
      <c r="N67" s="35"/>
    </row>
    <row r="68" spans="1:13" ht="16.5" customHeight="1">
      <c r="A68" s="28" t="s">
        <v>75</v>
      </c>
      <c r="B68" s="36">
        <f>SUM(B39+B67)</f>
        <v>174009161</v>
      </c>
      <c r="C68" s="36">
        <f>SUM(C39+C67)</f>
        <v>214024215</v>
      </c>
      <c r="D68" s="31">
        <f t="shared" si="6"/>
        <v>81.3</v>
      </c>
      <c r="E68" s="36">
        <f>SUM(E39+E67)</f>
        <v>6751047</v>
      </c>
      <c r="F68" s="36">
        <f>SUM(F39+F67)</f>
        <v>7661805</v>
      </c>
      <c r="G68" s="31">
        <f>IF(OR(E68=0,F68=0),"　　－　　",ROUND(E68/F68*100,1))</f>
        <v>88.1</v>
      </c>
      <c r="H68" s="36">
        <f>SUM(H39+H67)</f>
        <v>336836717</v>
      </c>
      <c r="I68" s="36">
        <f>SUM(I39+I67)</f>
        <v>392959428</v>
      </c>
      <c r="J68" s="31">
        <f>IF(OR(H68=0,I68=0),"　　－　　",ROUND(H68/I68*100,1))</f>
        <v>85.7</v>
      </c>
      <c r="K68" s="36">
        <f>SUM(K39+K67)</f>
        <v>517596925</v>
      </c>
      <c r="L68" s="36">
        <f>SUM(L39+L67)</f>
        <v>614645448</v>
      </c>
      <c r="M68" s="31">
        <f>IF(OR(K68=0,L68=0),"　　－　　",ROUND(K68/L68*100,1))</f>
        <v>84.2</v>
      </c>
    </row>
    <row r="69" spans="1:13" ht="16.5" customHeight="1">
      <c r="A69" s="37" t="s">
        <v>63</v>
      </c>
      <c r="E69" s="4"/>
      <c r="F69" s="3"/>
      <c r="M69" s="2"/>
    </row>
    <row r="70" spans="1:14" ht="16.5" customHeight="1">
      <c r="A70" s="38" t="s">
        <v>76</v>
      </c>
      <c r="B70" s="29">
        <v>32296293</v>
      </c>
      <c r="C70" s="29">
        <v>40006149</v>
      </c>
      <c r="D70" s="31">
        <f>IF(OR(B70=0,C70=0),"　　－　　",ROUND(B70/C70*100,1))</f>
        <v>80.7</v>
      </c>
      <c r="E70" s="29">
        <v>3589274</v>
      </c>
      <c r="F70" s="29">
        <v>4369475</v>
      </c>
      <c r="G70" s="31">
        <f>IF(OR(E70=0,F70=0),"　　－　　",ROUND(E70/F70*100,1))</f>
        <v>82.1</v>
      </c>
      <c r="H70" s="29">
        <v>70730214</v>
      </c>
      <c r="I70" s="29">
        <v>82107776</v>
      </c>
      <c r="J70" s="31">
        <f>IF(OR(H70=0,I70=0),"　　－　　",ROUND(H70/I70*100,1))</f>
        <v>86.1</v>
      </c>
      <c r="K70" s="39">
        <f>B70+E70+H70</f>
        <v>106615781</v>
      </c>
      <c r="L70" s="39">
        <f>C70+F70+I70</f>
        <v>126483400</v>
      </c>
      <c r="M70" s="31">
        <f>IF(OR(K70=0,L70=0),"　　－　　",ROUND(K70/L70*100,1))</f>
        <v>84.3</v>
      </c>
      <c r="N70" s="4"/>
    </row>
    <row r="71" spans="1:15" ht="16.5" customHeight="1">
      <c r="A71" s="7" t="s">
        <v>62</v>
      </c>
      <c r="N71" s="4"/>
      <c r="O71" s="4"/>
    </row>
    <row r="72" spans="1:15" ht="16.5" customHeight="1">
      <c r="A72" s="4"/>
      <c r="O72" s="4"/>
    </row>
    <row r="73" ht="16.5" customHeight="1">
      <c r="A73" s="4"/>
    </row>
    <row r="74" ht="16.5" customHeight="1">
      <c r="A74" s="4"/>
    </row>
    <row r="75" ht="16.5" customHeight="1">
      <c r="A75" s="4"/>
    </row>
    <row r="76" ht="16.5" customHeight="1">
      <c r="A76" s="4"/>
    </row>
    <row r="77" ht="16.5" customHeight="1">
      <c r="A77" s="4"/>
    </row>
    <row r="78" ht="16.5" customHeight="1">
      <c r="A78" s="4"/>
    </row>
    <row r="79" ht="16.5" customHeight="1">
      <c r="A79" s="4"/>
    </row>
    <row r="80" ht="16.5" customHeight="1">
      <c r="A80" s="4"/>
    </row>
    <row r="81" ht="16.5" customHeight="1">
      <c r="A81" s="4"/>
    </row>
    <row r="82" ht="16.5" customHeight="1">
      <c r="A82" s="4"/>
    </row>
    <row r="83" ht="16.5" customHeight="1">
      <c r="A83" s="4"/>
    </row>
    <row r="84" ht="16.5" customHeight="1">
      <c r="A84" s="4"/>
    </row>
    <row r="85" ht="16.5" customHeight="1">
      <c r="A85" s="4"/>
    </row>
    <row r="86" ht="16.5" customHeight="1">
      <c r="A86" s="4"/>
    </row>
    <row r="87" ht="16.5" customHeight="1">
      <c r="A87" s="4"/>
    </row>
    <row r="88" ht="16.5" customHeight="1">
      <c r="A88" s="4"/>
    </row>
    <row r="89" ht="16.5" customHeight="1">
      <c r="A89" s="4"/>
    </row>
    <row r="90" ht="16.5" customHeight="1">
      <c r="A90" s="4"/>
    </row>
    <row r="91" ht="16.5" customHeight="1">
      <c r="A91" s="4"/>
    </row>
    <row r="92" ht="16.5" customHeight="1">
      <c r="A92" s="4"/>
    </row>
    <row r="93" ht="16.5" customHeight="1">
      <c r="A93" s="4"/>
    </row>
    <row r="94" ht="16.5" customHeight="1">
      <c r="A94" s="4"/>
    </row>
    <row r="95" ht="16.5" customHeight="1">
      <c r="A95" s="4"/>
    </row>
    <row r="96" ht="16.5" customHeight="1">
      <c r="A96" s="4"/>
    </row>
    <row r="97" ht="16.5" customHeight="1">
      <c r="A97" s="4"/>
    </row>
    <row r="98" ht="16.5" customHeight="1">
      <c r="A98" s="4"/>
    </row>
    <row r="99" ht="16.5" customHeight="1">
      <c r="A99" s="4"/>
    </row>
    <row r="100" ht="16.5" customHeight="1">
      <c r="A100" s="4"/>
    </row>
    <row r="101" ht="16.5" customHeight="1">
      <c r="A101" s="4"/>
    </row>
    <row r="102" ht="16.5" customHeight="1">
      <c r="A102" s="4"/>
    </row>
    <row r="103" ht="16.5" customHeight="1">
      <c r="A103" s="4"/>
    </row>
    <row r="104" ht="16.5" customHeight="1">
      <c r="A104" s="4"/>
    </row>
    <row r="105" ht="16.5" customHeight="1">
      <c r="A105" s="4"/>
    </row>
    <row r="106" ht="16.5" customHeight="1">
      <c r="A106" s="4"/>
    </row>
    <row r="107" ht="16.5" customHeight="1">
      <c r="A107" s="4"/>
    </row>
    <row r="108" ht="16.5" customHeight="1">
      <c r="A108" s="4"/>
    </row>
    <row r="109" ht="16.5" customHeight="1">
      <c r="A109" s="4"/>
    </row>
    <row r="110" ht="16.5" customHeight="1">
      <c r="A110" s="4"/>
    </row>
    <row r="111" ht="16.5" customHeight="1">
      <c r="A111" s="4"/>
    </row>
    <row r="112" ht="16.5" customHeight="1">
      <c r="A112" s="4"/>
    </row>
    <row r="113" ht="16.5" customHeight="1">
      <c r="A113" s="4"/>
    </row>
    <row r="114" ht="16.5" customHeight="1">
      <c r="A114" s="4"/>
    </row>
    <row r="115" ht="16.5" customHeight="1">
      <c r="A115" s="4"/>
    </row>
    <row r="116" ht="16.5" customHeight="1">
      <c r="A116" s="4"/>
    </row>
    <row r="117" ht="16.5" customHeight="1">
      <c r="A117" s="4"/>
    </row>
    <row r="118" ht="16.5" customHeight="1">
      <c r="A118" s="4"/>
    </row>
    <row r="119" ht="16.5" customHeight="1">
      <c r="A119" s="4"/>
    </row>
    <row r="120" ht="16.5" customHeight="1">
      <c r="A120" s="4"/>
    </row>
    <row r="121" ht="16.5" customHeight="1">
      <c r="A121" s="4"/>
    </row>
    <row r="122" ht="16.5" customHeight="1">
      <c r="A122" s="4"/>
    </row>
    <row r="123" ht="16.5" customHeight="1">
      <c r="A123" s="4"/>
    </row>
    <row r="124" ht="16.5" customHeight="1">
      <c r="A124" s="4"/>
    </row>
    <row r="125" ht="16.5" customHeight="1">
      <c r="A125" s="4"/>
    </row>
    <row r="126" ht="16.5" customHeight="1">
      <c r="A126" s="4"/>
    </row>
    <row r="127" ht="16.5" customHeight="1">
      <c r="A127" s="4"/>
    </row>
    <row r="128" ht="16.5" customHeight="1">
      <c r="A128" s="4"/>
    </row>
    <row r="129" ht="16.5" customHeight="1">
      <c r="A129" s="4"/>
    </row>
    <row r="130" ht="16.5" customHeight="1">
      <c r="A130" s="4"/>
    </row>
    <row r="131" ht="16.5" customHeight="1">
      <c r="A131" s="4"/>
    </row>
    <row r="132" ht="16.5" customHeight="1">
      <c r="A132" s="4"/>
    </row>
    <row r="133" ht="16.5" customHeight="1">
      <c r="A133" s="4"/>
    </row>
    <row r="134" ht="16.5" customHeight="1">
      <c r="A134" s="4"/>
    </row>
    <row r="135" ht="16.5" customHeight="1">
      <c r="A135" s="4"/>
    </row>
    <row r="136" ht="16.5" customHeight="1">
      <c r="A136" s="4"/>
    </row>
    <row r="137" ht="16.5" customHeight="1">
      <c r="A137" s="4"/>
    </row>
    <row r="138" ht="16.5" customHeight="1">
      <c r="A138" s="4"/>
    </row>
    <row r="139" ht="16.5" customHeight="1">
      <c r="A139" s="4"/>
    </row>
    <row r="140" ht="16.5" customHeight="1">
      <c r="A140" s="4"/>
    </row>
    <row r="141" ht="16.5" customHeight="1">
      <c r="A141" s="4"/>
    </row>
    <row r="142" ht="16.5" customHeight="1">
      <c r="A142" s="4"/>
    </row>
    <row r="143" ht="16.5" customHeight="1">
      <c r="A143" s="4"/>
    </row>
    <row r="144" ht="16.5" customHeight="1">
      <c r="A144" s="4"/>
    </row>
    <row r="145" ht="16.5" customHeight="1">
      <c r="A145" s="4"/>
    </row>
    <row r="146" ht="16.5" customHeight="1">
      <c r="A146" s="4"/>
    </row>
    <row r="147" ht="16.5" customHeight="1">
      <c r="A147" s="4"/>
    </row>
    <row r="148" ht="16.5" customHeight="1">
      <c r="A148" s="4"/>
    </row>
    <row r="149" ht="16.5" customHeight="1">
      <c r="A149" s="4"/>
    </row>
    <row r="150" ht="16.5" customHeight="1">
      <c r="A150" s="4"/>
    </row>
    <row r="151" ht="16.5" customHeight="1">
      <c r="A151" s="4"/>
    </row>
    <row r="152" ht="16.5" customHeight="1">
      <c r="A152" s="4"/>
    </row>
    <row r="153" ht="16.5" customHeight="1">
      <c r="A153" s="4"/>
    </row>
    <row r="154" ht="16.5" customHeight="1">
      <c r="A154" s="4"/>
    </row>
    <row r="155" ht="16.5" customHeight="1">
      <c r="A155" s="4"/>
    </row>
    <row r="156" ht="16.5" customHeight="1">
      <c r="A156" s="4"/>
    </row>
    <row r="157" ht="16.5" customHeight="1">
      <c r="A157" s="4"/>
    </row>
    <row r="158" ht="16.5" customHeight="1">
      <c r="A158" s="4"/>
    </row>
    <row r="159" ht="16.5" customHeight="1">
      <c r="A159" s="4"/>
    </row>
    <row r="160" ht="16.5" customHeight="1">
      <c r="A160" s="4"/>
    </row>
  </sheetData>
  <sheetProtection/>
  <mergeCells count="5">
    <mergeCell ref="A2:A3"/>
    <mergeCell ref="B2:D2"/>
    <mergeCell ref="E2:G2"/>
    <mergeCell ref="H2:J2"/>
    <mergeCell ref="K2:M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Yoshiro Ishihara</cp:lastModifiedBy>
  <cp:lastPrinted>2009-12-07T08:10:43Z</cp:lastPrinted>
  <dcterms:created xsi:type="dcterms:W3CDTF">1997-10-28T08:04:29Z</dcterms:created>
  <dcterms:modified xsi:type="dcterms:W3CDTF">2009-12-15T08:29:33Z</dcterms:modified>
  <cp:category/>
  <cp:version/>
  <cp:contentType/>
  <cp:contentStatus/>
</cp:coreProperties>
</file>